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450" tabRatio="874" activeTab="0"/>
  </bookViews>
  <sheets>
    <sheet name="Úvod" sheetId="1" r:id="rId1"/>
    <sheet name="Multikriteriální indikátory d." sheetId="2" r:id="rId2"/>
    <sheet name="Tvrdé indikátory dopadů" sheetId="3" r:id="rId3"/>
    <sheet name="Měkké indikátory výsledků" sheetId="4" r:id="rId4"/>
    <sheet name="Tvrdé indikátory výsledků" sheetId="5" r:id="rId5"/>
    <sheet name="Indikátory výstupů" sheetId="6" r:id="rId6"/>
    <sheet name="Indikátory operačních programů " sheetId="7" r:id="rId7"/>
    <sheet name="Procesní a indikátory výstupů" sheetId="8" r:id="rId8"/>
  </sheets>
  <definedNames>
    <definedName name="_xlnm.Print_Area" localSheetId="6">'Indikátory operačních programů '!$A$1:$H$29</definedName>
    <definedName name="_xlnm.Print_Area" localSheetId="5">'Indikátory výstupů'!$A$1:$G$33</definedName>
    <definedName name="_xlnm.Print_Area" localSheetId="3">'Měkké indikátory výsledků'!$A$1:$F$40</definedName>
    <definedName name="_xlnm.Print_Area" localSheetId="4">'Tvrdé indikátory výsledků'!$A$1:$H$40</definedName>
  </definedNames>
  <calcPr fullCalcOnLoad="1"/>
</workbook>
</file>

<file path=xl/sharedStrings.xml><?xml version="1.0" encoding="utf-8"?>
<sst xmlns="http://schemas.openxmlformats.org/spreadsheetml/2006/main" count="593" uniqueCount="337">
  <si>
    <t>Oblast</t>
  </si>
  <si>
    <t>3. ŽIVOTNÍ PROSTŘEDÍ A INFRASTRUKTURA</t>
  </si>
  <si>
    <t>4. MANAGEMENT ROZVOJE ÚZEMÍ</t>
  </si>
  <si>
    <t>2. SPOLEČNOST</t>
  </si>
  <si>
    <t>1. HOSPODÁŘSTVÍ</t>
  </si>
  <si>
    <t>Strategický cíl</t>
  </si>
  <si>
    <t>Měkký indikátor</t>
  </si>
  <si>
    <t>Tvrdé indikátory</t>
  </si>
  <si>
    <t>Zvýšit konkurenceschopnost místního hospodářství. Důraz bude kladen především na aktivity využívající místní zdroje ve prospěch místních společenství a na aktivity s vyšší přidanou hodnotou.</t>
  </si>
  <si>
    <t>Zvýšit spokojenost místních obyvatel s životními podmínkami a s kvalitou života v Pobeskydí. Důraz bude kladen na dostupnost základních služeb, kvalitní podmínky pro rodinný život a na pospolitost venkovských společenství.</t>
  </si>
  <si>
    <t>Zvýšit ekologickou stabilitu krajiny při zachování legitimních životních potřeb obyvatel Pobeskydí. Důraz bude kladen na naplňování principů dlouhodobé udržitelnosti ve prospěch člověka i přírody.</t>
  </si>
  <si>
    <t>Zefektivnit proces řízení rozvoje území. Důraz bude kladen na rozvoj lidských zdrojů a uplatňování principů zapojování veřejnosti a partnerů do rozhodování o rozvojových aktivitách a do jejich realizace.</t>
  </si>
  <si>
    <t>Počet aktivních ekonomických subjektů</t>
  </si>
  <si>
    <t>Počet obyvatel</t>
  </si>
  <si>
    <t>Migrační saldo</t>
  </si>
  <si>
    <t>Index ekologické stability</t>
  </si>
  <si>
    <t>Multikriteriální hodnocení konkurenceschopnosti místního hospodářství</t>
  </si>
  <si>
    <t>Multikriteriální hodnocení spokojenosti místních obyvatel s životními podmínkami a kvalitou života</t>
  </si>
  <si>
    <t>Multikriteriální hodnocení spokojenosti s dostupností a kvalitou infrastruktury</t>
  </si>
  <si>
    <t>Multikriteriální hodnocení spokojenosti s kvalitou životního prostředí</t>
  </si>
  <si>
    <t>Multikriteriální hodnocení spokojenosti s místními institucionálními podmínkami rozvoje území</t>
  </si>
  <si>
    <t>Specifický cíl</t>
  </si>
  <si>
    <t>Spokojenost s realizovanými opatřeními na zlepšení příležitostí pro zvýšení zaměstnanosti a uplatnění zejména znevýhodněných skupin uchazečů a zájemců o zaměstnání na trhu práce.</t>
  </si>
  <si>
    <t>Spokojenost s příležitostmi pro zvýšení zaměstnanosti a uplatnění zejména znevýhodněných skupin uchazečů a zájemců o zaměstnání na trhu práce.</t>
  </si>
  <si>
    <t>Zlepšit podnikatelské prostředí.</t>
  </si>
  <si>
    <t>Spokojenost s podnikatelským prostředím.</t>
  </si>
  <si>
    <t>Spokojenost s realizovanými opatřeními pro zlepšení podnikatelského prostředí.</t>
  </si>
  <si>
    <t>Vytvořit příležitosti pro zvýšení konkurenceschopnosti místních výrobků a služeb.</t>
  </si>
  <si>
    <t>Spokojenost s příležitostmi pro zvýšení konkurenceschopnosti místních výrobků a služeb.</t>
  </si>
  <si>
    <t>Spokojenost s realizovanými opatřeními na zlepšení příležitostí pro zvýšení konkurenceschopnosti místních výrobků a služeb.</t>
  </si>
  <si>
    <t>Vytvořit příležitosti pro zvýšení konkurenceschopnost místního zemědělství a lesnictví.</t>
  </si>
  <si>
    <t>Spokojenost s příležitostmi pro zvýšení konkurenceschopnosti místního zemědělství a lesnictví.</t>
  </si>
  <si>
    <t>Spokojenost s realizovanými opatřeními na zlepšení příležitostí pro zvýšení konkurenceschopnosti místního zemědělství a lesnictví.</t>
  </si>
  <si>
    <t>Zlepšit příležitosti pro začlenění sociálně vyloučených nebo sociálním vyloučením ohrožených osob a skupin osob.</t>
  </si>
  <si>
    <t>Spokojenost s příležitostmi pro začlenění sociálně vyloučených nebo sociálním vyloučením ohrožených osob a skupin osob.</t>
  </si>
  <si>
    <t>Spokojenost s realizovanými opatřeními na zlepšení příležitostí pro začlenění sociálně vyloučených nebo sociálním vyloučením ohrožených osob a skupin osob.</t>
  </si>
  <si>
    <t>Přiblížit vzdělávání, školy a s nimi spolupracující organizace životu venkovských společenství.</t>
  </si>
  <si>
    <t>Spokojenost se zapojením škol a s nimi spolupracujících organizací do života venkovských společenství.</t>
  </si>
  <si>
    <t>Spokojenost s realizovanými opatřeními na přiblížení vzdělávání, škol a s nimi spolupracujících organizací životu venkovských společenství.</t>
  </si>
  <si>
    <t>Rozšířit a zkvalitnit nabídku volnočasových a vzdělávacích aktivit pro veřejnost.</t>
  </si>
  <si>
    <t>Spokojenost s šíří a kvalitou nabídky volnočasových a vzdělávacích aktivit pro veřejnost.</t>
  </si>
  <si>
    <t>Spokojenost s realizovanými opatřeními na rozšíření a zkvalitnění nabídky volnočasových a vzdělávacích aktivit pro veřejnost.</t>
  </si>
  <si>
    <t>Zkvalitnit podmínky pro spolkovou činnost.</t>
  </si>
  <si>
    <t>Spokojenost s podmínkami pro spolkovou činnost.</t>
  </si>
  <si>
    <t>Spokojenost s realizovanými opatřeními na zkvalitnění podmínek pro spolkovou činnost.</t>
  </si>
  <si>
    <t>Zachovat existující a obnovit opomíjené kulturní dědictví a tradice a rozvíjet podmínky pro jejich praktické využití v současnosti a v budoucnosti.</t>
  </si>
  <si>
    <t>Zlepšit příležitosti pro širší využití obnovitelných zdrojů energií a pro šetrné nakládání se zdroji.</t>
  </si>
  <si>
    <t>Spokojenost s příležitostmi pro širší využití obnovitelných zdrojů energií a pro šetrné nakládání se zdroji.</t>
  </si>
  <si>
    <t>Spokojenost s realizovanými opatřeními na zlepšení příležitostí pro širší využití obnovitelných zdrojů energií a pro šetrné nakládání se zdroji.</t>
  </si>
  <si>
    <t>Zlepšit příležitosti pro snížení podílu směsného komunálního odpadu na celkovém objemu odpadů.</t>
  </si>
  <si>
    <t>Spokojenost s realizovanými opatřeními pro snížení podílu směsného komunálního odpadu na celkovém objemu odpadů.</t>
  </si>
  <si>
    <t>Spokojenost s příležitostmi pro snížení podílu směsného komunálního odpadu na celkovém objemu odpadů.</t>
  </si>
  <si>
    <t>Spokojenost s realizovanými opatřeními na zachování existujícího a obnovu opomíjeného kulturního dědictví a tradic a na rozvoj podmínek pro jejich praktické využití v současnosti a v budoucnosti.</t>
  </si>
  <si>
    <t>Spokojenost se stavem kulturního dědictví a tradic a s podmínkami pro jejich praktické využití v současnosti a v budoucnosti.</t>
  </si>
  <si>
    <t>Vytvořit příležitosti pro rozšíření a zkvalitnění systému likvidace odpadních vod.</t>
  </si>
  <si>
    <t>Spokojenost s příležitostmi pro rozšíření a zkvalitnění systému likvidace odpadních vod.</t>
  </si>
  <si>
    <t>Spokojenost s realizovanými opatřeními pro rozšíření a zkvalitnění systému likvidace odpadních vod.</t>
  </si>
  <si>
    <t>Vytvořit příležitosti pro zkvalitnění dopravy a dopravní infrastruktury.</t>
  </si>
  <si>
    <t>Spokojenost s příležitostmi pro zkvalitnění dopravy a dopravní infrastruktury.</t>
  </si>
  <si>
    <t>Spokojenost s realizovanými opatřeními pro zkvalitnění dopravy a dopravní infrastruktury.</t>
  </si>
  <si>
    <t>Vytvořit příležitosti pro obnovení a využití tradiční kulturní krajiny.</t>
  </si>
  <si>
    <t>Spokojenost s příležitostmi pro obnovení a využití tradiční kulturní krajiny.</t>
  </si>
  <si>
    <t>Spokojenost s realizovanými opatřeními pro obnovení a využití tradiční kulturní krajiny.</t>
  </si>
  <si>
    <t>Zefektivnit samosprávu a řízení rozvoje území.</t>
  </si>
  <si>
    <t>Spokojenost s efektivitou samosprávy a řízení rozvoje území.</t>
  </si>
  <si>
    <t>Spokojenost s realizovanými opatřeními pro zefektivnění samosprávy a řízení rozvoje území.</t>
  </si>
  <si>
    <t>Zlepšit příležitosti pro šíření praxe zapojování veřejnosti a partnerství.</t>
  </si>
  <si>
    <t>Spokojenost s příležitostmi pro šíření praxe zapojování veřejnosti a partnerství.</t>
  </si>
  <si>
    <t>Spokojenost s realizovanými opatřeními pro zlepšení příležitostí pro šíření praxe zapojování veřejnosti a partnerství.</t>
  </si>
  <si>
    <t>Zlepšit příležitosti pro rozvoj metody LEADER v Pobeskydí.</t>
  </si>
  <si>
    <t>Spokojenost s příležitostmi pro rozvoj metody LEADER v Pobeskydí.</t>
  </si>
  <si>
    <t>Spokojenost s realizovanými opatřeními pro zlepšení příležitostí pro rozvoj metody LEADER v Pobeskydí.</t>
  </si>
  <si>
    <t>Tvrdý indikátor</t>
  </si>
  <si>
    <t>Výchozí stav</t>
  </si>
  <si>
    <t>Cílový stav</t>
  </si>
  <si>
    <t>7230 a více</t>
  </si>
  <si>
    <t>Podíl nezaměstnaných (srovnání hodnoty za Pobeskydí s hodnotou za celý Moravskoslezský kraj)</t>
  </si>
  <si>
    <t>67544 a více</t>
  </si>
  <si>
    <t>0 a více</t>
  </si>
  <si>
    <t>1,5962 a více</t>
  </si>
  <si>
    <t>zlepšení stavu</t>
  </si>
  <si>
    <t>Zdroj údajů</t>
  </si>
  <si>
    <t>Data poskytnutá ČSÚ</t>
  </si>
  <si>
    <t>5308 (rok 2013)</t>
  </si>
  <si>
    <t>573 (rok 2013)</t>
  </si>
  <si>
    <t>5308 a více</t>
  </si>
  <si>
    <t>573 a více</t>
  </si>
  <si>
    <t>Registr poskytovatelů sociálních služeb</t>
  </si>
  <si>
    <t>359 a více</t>
  </si>
  <si>
    <t>234 a více</t>
  </si>
  <si>
    <t>431 a více</t>
  </si>
  <si>
    <t>118 a více</t>
  </si>
  <si>
    <t>6 a méně</t>
  </si>
  <si>
    <t>Národní památkový ústav (http://monumnet.npu.cz/monumnet.php)</t>
  </si>
  <si>
    <t>8 a více</t>
  </si>
  <si>
    <t>Seznam oprávněných osob k nakládání s odpady MSK (http://aplikace.kr-moravskoslezsky.cz/websouhlasy/)</t>
  </si>
  <si>
    <t>Sčítání lidu, domů a bytů 2011/2021</t>
  </si>
  <si>
    <t>Počet uchazečů o zaměstnání</t>
  </si>
  <si>
    <t>3479 a méně</t>
  </si>
  <si>
    <t>3479 (rok 2013)</t>
  </si>
  <si>
    <t>11 (k 31. 12. 2013)</t>
  </si>
  <si>
    <t>359 (rok 2013)</t>
  </si>
  <si>
    <t>ČSÚ</t>
  </si>
  <si>
    <t>48,5 % a více</t>
  </si>
  <si>
    <t>38,5 % a více</t>
  </si>
  <si>
    <t>Zefektivnit stávající a doplnit chybějící infrastrukturu. Důraz bude kladen na jednoduchá, efektivní a moderní řešení v souladu s potřebami a možnostmi území.</t>
  </si>
  <si>
    <t>http://www.rozpocetobce.cz ; počet obyvatel ČSÚ k poslednímu dni daného roku.</t>
  </si>
  <si>
    <t>11 618 a více</t>
  </si>
  <si>
    <t>11 618 (rok 2013)</t>
  </si>
  <si>
    <t>Počet obcí se zkušenostmi se zapojením veřejnosti a partnerstvím od roku 2015</t>
  </si>
  <si>
    <t>Podíl nezaměstnaných (srovnání hodnoty za Pobeskydí s hodnotou za celou Českou republiku)</t>
  </si>
  <si>
    <t>Přehled o udělených licenců ERÚ (http://licence.eru.cz/index.php?)</t>
  </si>
  <si>
    <t>1,64 % a více</t>
  </si>
  <si>
    <t>30 % a více</t>
  </si>
  <si>
    <t>Průměrné výdaje na veřejnou správu obcí na jednoho obyvatele</t>
  </si>
  <si>
    <t>Průměrné daňové příjmy obcí na jednoho obyvatele</t>
  </si>
  <si>
    <t>3513 a méně</t>
  </si>
  <si>
    <t>Zlepšit příležitosti pro zvýšení bezpečnosti území.</t>
  </si>
  <si>
    <t>Počet opatření strategie, kterým se MAS věnuje v rámci vlastní činnosti (mimo vyhlašování výzev a administrace podpořených projektů)</t>
  </si>
  <si>
    <t>Počet jednotek požární ochrany kategorie I až III</t>
  </si>
  <si>
    <t>Nařízení Moravskoslezského kraje, kterým se stanoví podmínky k zabezpečení plošného pokrytí území MSK jednotkami požární ochrany</t>
  </si>
  <si>
    <t>http://www.mapakriminality.cz/</t>
  </si>
  <si>
    <t>158,3 a méně</t>
  </si>
  <si>
    <t>17 a více</t>
  </si>
  <si>
    <t>Cílový trend</t>
  </si>
  <si>
    <t>neklesající</t>
  </si>
  <si>
    <t>rostoucí</t>
  </si>
  <si>
    <t>Počet kulturních, volnočasových a sportovních zařízení</t>
  </si>
  <si>
    <t>Dostupnost spolkové činnosti</t>
  </si>
  <si>
    <t>Počet kulturních nemovitých památek</t>
  </si>
  <si>
    <t>nerostoucí</t>
  </si>
  <si>
    <t xml:space="preserve">Počet sběrných dvorů a kompostáren </t>
  </si>
  <si>
    <t>Podíl zemědělské půdy</t>
  </si>
  <si>
    <t>Podíl lesní půdy</t>
  </si>
  <si>
    <t>Průměrný počet přímých spojů autobusové hromadné dopravy z/do obcí Pobeskydí do/z příslušné ORP ve všední den</t>
  </si>
  <si>
    <t>Průměrný počet přímých spojů autobusové hromadné dopravy z/do obcí Pobeskydí do/z příslušné ORP v sobotu/neděli/svátky</t>
  </si>
  <si>
    <t>Cíl</t>
  </si>
  <si>
    <t>Zlepšit příležitosti pro zvýšení bezpečnosti území</t>
  </si>
  <si>
    <t>Spokojenost s příležitostmi pro zvýšení bezpečnosti území</t>
  </si>
  <si>
    <t>Spokojenost s realizovanými opatřeními pro zlepšení příležitostí pro  zvýšení bezpečnosti území</t>
  </si>
  <si>
    <t>Celkový instalovaný výkon (elektrický) OZE (sluneční, vodní, bioplynové stanice)</t>
  </si>
  <si>
    <t>Celkový instalovaný výkon (tepelný) OZE  (sluneční, vodní, bioplynové stanice)</t>
  </si>
  <si>
    <t>12,73 a více</t>
  </si>
  <si>
    <t>2,55 a více</t>
  </si>
  <si>
    <t>0 procentního bodu a méně</t>
  </si>
  <si>
    <t>234 (rok 2013)</t>
  </si>
  <si>
    <t>431 (rok 2014)</t>
  </si>
  <si>
    <t>118 (rok 2014)</t>
  </si>
  <si>
    <t>6 (rok 2014)</t>
  </si>
  <si>
    <t>12,73 MW (rok 2015)</t>
  </si>
  <si>
    <t>2,55 MW (rok 2015)</t>
  </si>
  <si>
    <t>7+1 (rok 2014)</t>
  </si>
  <si>
    <t>48,5% (rok 2013)</t>
  </si>
  <si>
    <t>38,5% (rok 2013)</t>
  </si>
  <si>
    <t>3513 (rok 2013)</t>
  </si>
  <si>
    <t>158,3 (rok 2014)</t>
  </si>
  <si>
    <t>17 (rok 2014)</t>
  </si>
  <si>
    <t>hodnocení 1 až 2</t>
  </si>
  <si>
    <t>Počet ohrožených kulturních nemovitých památek</t>
  </si>
  <si>
    <t>Podíl obydlených bytů v domech se způsobem vytápění kamna využívajících dřevo a dřevní brikety k celkovému počtu obydlených bytů v domech</t>
  </si>
  <si>
    <t>Podíl domů vybavených přípojkou na kanalizační síť na celkovém počtu domů</t>
  </si>
  <si>
    <t>Index kriminality na 10 tis. obyvatel území vybraných obvodních oddělení</t>
  </si>
  <si>
    <t>Počet místních aktérů, se kterými systematicky spolupracuje (mimo vyhlašování výzev a administrace podpořených projektů)</t>
  </si>
  <si>
    <t>mírně rostoucí</t>
  </si>
  <si>
    <t>24 a více</t>
  </si>
  <si>
    <t>11 a více</t>
  </si>
  <si>
    <t xml:space="preserve">Počet subjektů neprůmyslového charakteru se zjištěnou ekonomickou aktivitou CZ-NACE A, F-U </t>
  </si>
  <si>
    <t>Počet subjektů zemědělských apod. se zjištěnou ekonomickou aktivitou CZ-NACE A</t>
  </si>
  <si>
    <t>Počet sociálních zařízení registrovaných na území Pobeskydí</t>
  </si>
  <si>
    <t>Počet tříd mateřských a základních škol</t>
  </si>
  <si>
    <t>Vlastní šetření</t>
  </si>
  <si>
    <t xml:space="preserve">Vlastní šetření </t>
  </si>
  <si>
    <t>Vlastní šetření (sebehodnocení MAS)</t>
  </si>
  <si>
    <t>Hodnocení spokojenosti provádí odborné pracovní skupiny na základě své odborné znalosti území a dotazníkového šetření mezi obyvateli a místními aktéry Pobeskydí, s přihlédnutím na relevanci dotazníkového šetření. Bude hodnocen stupnici 1 až 4, přičemž 1 znamená vysokou spokojenost (výborný stav) a 4 znamená vysokou nespokojenost (špatný stav). Výchozí stav je zjišťován šetřením před realizací strategie (resp. na začátku realizace strategie v roce 2015) pouze u indikátorů spokojenost s realizovanými opatřeními není výchozí stav stanoven, neboť se vztahuje na realizovaná opatření strategie.</t>
  </si>
  <si>
    <t>Zlepšit příležitosti pro zvýšení zaměstnanosti a uplatnění zejména znevýhodněných skupin obyvatel na trhu práce.</t>
  </si>
  <si>
    <t>Číslo SC</t>
  </si>
  <si>
    <t>Počet realizovaných projektů</t>
  </si>
  <si>
    <t>MS2014+, vlastní šetření</t>
  </si>
  <si>
    <t>MS2014+, PRV, vlastní šetření</t>
  </si>
  <si>
    <t>PRV, vlastní šetření</t>
  </si>
  <si>
    <t>Opatření/fiche programového rámce</t>
  </si>
  <si>
    <t>62700 - Účastníci zaměstnaní po ukončení své účasti, včetně OSVČ</t>
  </si>
  <si>
    <t>Kód a název indikátorů</t>
  </si>
  <si>
    <t>Typ indikátorů</t>
  </si>
  <si>
    <t>Jednotka</t>
  </si>
  <si>
    <t>Výsledek</t>
  </si>
  <si>
    <t>Osoby</t>
  </si>
  <si>
    <t>62900 - Účastníci zaměstnaní 6 měsíců po ukončení své účasti, včetně OSVČ</t>
  </si>
  <si>
    <t>60000 - Celkový počet účastníků</t>
  </si>
  <si>
    <t>Výstup</t>
  </si>
  <si>
    <t>60000 -  Celkový počet účastníků</t>
  </si>
  <si>
    <t>Místa</t>
  </si>
  <si>
    <t>93701 - Počet podpořených podníků/příjemců</t>
  </si>
  <si>
    <t>67001 - Kapacita podpořených služeb</t>
  </si>
  <si>
    <t>Počet</t>
  </si>
  <si>
    <t>94800 - Pracovní místa vytvořená v rámci podpořených projektů (Leader)</t>
  </si>
  <si>
    <t>Pracovní místa</t>
  </si>
  <si>
    <t xml:space="preserve">67510 - Kapacita služeb a sociální práce </t>
  </si>
  <si>
    <t xml:space="preserve">55401 - Počet podpořených zázemí pro služby a sociální práci </t>
  </si>
  <si>
    <t>Klient</t>
  </si>
  <si>
    <t>Zázemí</t>
  </si>
  <si>
    <t xml:space="preserve">50030 - Podíl osob předčasně opouštějících vzdělávací systém </t>
  </si>
  <si>
    <t xml:space="preserve">50020 - Podíl tříletých dětí umístěných v předškolním zařízení </t>
  </si>
  <si>
    <t xml:space="preserve">50000 - Počet podpořených vzdělávacích zařízení </t>
  </si>
  <si>
    <t>%</t>
  </si>
  <si>
    <t>Zařízení</t>
  </si>
  <si>
    <t xml:space="preserve">75120 - Podíl veřejné osobní dopravy na celkových výkonech v osobní dopravě </t>
  </si>
  <si>
    <t xml:space="preserve">76310 - Podíl cyklistiky na přepravních výkonech </t>
  </si>
  <si>
    <t xml:space="preserve">75001 - Počet realizací vedoucích ke zvýšení bezpečnosti v dopravě </t>
  </si>
  <si>
    <t xml:space="preserve">76200 - Délka rekonstruovaných cyklostezek a cyklotras </t>
  </si>
  <si>
    <t xml:space="preserve">76100 - Délka nově vybudovaných cyklostezek a cyklotras </t>
  </si>
  <si>
    <t>ks</t>
  </si>
  <si>
    <t>km</t>
  </si>
  <si>
    <t xml:space="preserve">45711 - Počet lokalit se zvýšenou biodiverzitou </t>
  </si>
  <si>
    <t xml:space="preserve">45102 - Plocha území, kde byla provedena opatření (mapy, monitoring) proti nepůvodním druhům </t>
  </si>
  <si>
    <t xml:space="preserve">45101 - Počet opatření k omezení nepůvodních druhů </t>
  </si>
  <si>
    <t>lokalita</t>
  </si>
  <si>
    <t>ha</t>
  </si>
  <si>
    <t>opatření</t>
  </si>
  <si>
    <t>67010 -  Využívání podpořených služeb</t>
  </si>
  <si>
    <t xml:space="preserve">50001 – Kapacita podporovaných zařízení péče o dítě nebo vzdělávacích zařízení </t>
  </si>
  <si>
    <t>Specifický cíl 1.1</t>
  </si>
  <si>
    <t>Specifický cíl 2.1</t>
  </si>
  <si>
    <t>Specifický cíl 1.3</t>
  </si>
  <si>
    <t>Specifický cíl 1.4</t>
  </si>
  <si>
    <t>Specifický cíl 2.2</t>
  </si>
  <si>
    <t>Specifický cíl 3.4</t>
  </si>
  <si>
    <t>Specifický cíl 3.5</t>
  </si>
  <si>
    <t>Název OP</t>
  </si>
  <si>
    <t>Operační program Zaměstnanost</t>
  </si>
  <si>
    <t>Program rozvoje venkova</t>
  </si>
  <si>
    <t>Integrovaný regionální operační program</t>
  </si>
  <si>
    <t>Operační program Životní prostředí</t>
  </si>
  <si>
    <t>752 01 - Počet nových nebo rekonstruovaných přestupních terminálů ve veřejné dopravě</t>
  </si>
  <si>
    <t>Terminály</t>
  </si>
  <si>
    <t>76401 - Počet parkovacích míst pro jízdní kola</t>
  </si>
  <si>
    <t>parkovací místo</t>
  </si>
  <si>
    <t>Indikátory výstupů</t>
  </si>
  <si>
    <t>Postup zjišťování</t>
  </si>
  <si>
    <t>Poznámka: Postup zjišťování bude upřesně v rámci prvního monitoringu na základě dostupnosti potřebných údajů ve veřejně zveřejňovaných databázích.</t>
  </si>
  <si>
    <t>MS2014+</t>
  </si>
  <si>
    <t>SZIF</t>
  </si>
  <si>
    <t>Poznámka: Postup zjišťování bude upřesně v rámci prvního monitoringu na základě dostupnosti potřebných údajů v MS2014+ a SZIF.</t>
  </si>
  <si>
    <t>Průzkum v území v rámci střednědobého a zavěrečného hodnocení.</t>
  </si>
  <si>
    <t>Indikátory výsledků a výstupů operačních programů a PRV</t>
  </si>
  <si>
    <t>Měkké indikátory výsledků</t>
  </si>
  <si>
    <t>Odborné posouzení členů odborných pracovních skupin, dotazníkové šetření</t>
  </si>
  <si>
    <t>Zdroje údajů</t>
  </si>
  <si>
    <t>Ke každému strategickému cíli je navržen měkký multikriteriální indikátor. Jeho hodnocení provádí členové odborných pracovních skupin na základě pomocných tvrdých indikátorů strategických cílů a vyhodnocení specifických cílů.</t>
  </si>
  <si>
    <t>Tvrdé indikátory dopadů</t>
  </si>
  <si>
    <t>Veřejná databáze Českého statistického úřadu</t>
  </si>
  <si>
    <t>Za rok předcházející hodnocení.</t>
  </si>
  <si>
    <t>Úřad práce</t>
  </si>
  <si>
    <t>Průměr za březen, červen, září a prosinec roku předcházejícího hodnocení.</t>
  </si>
  <si>
    <t>Počet obyvatel v obcích České republiky k 31. prosinci</t>
  </si>
  <si>
    <t>K 31. prosinci roku předcházejícího hodnocení</t>
  </si>
  <si>
    <t>Průměr za tři roky předcházející hodnocení</t>
  </si>
  <si>
    <t>Územní změny, počty obyvatel, narození, zemřelí, stěhování</t>
  </si>
  <si>
    <t>Multikriteriální indikátory dopadů</t>
  </si>
  <si>
    <t>Průběžné zjišťování v přehledu podpořených projektů zveřejňovaných v MS2014+, každoroční průzkum v území (prostřednictvím pracovních skupin), průzkum mezi dotačními tituly (MSK, příslušná ministerstva), hodnota určená k 31. 12. roku předcházejícímu hodnocení</t>
  </si>
  <si>
    <t>Průběžné zjišťování v přehledu podpořených projektů zveřejňovaných v MS2014+, každoroční průzkum v území (prostřednictvím pracovních skupin), průzkum mezi dotačními tituly (MSK, příslušná ministerstva) hodnota určená k 31. 12. roku předcházejícímu hodnocení</t>
  </si>
  <si>
    <t>Průběžné zjišťování v přehledu podpořených projektů zveřejňovaných v MS2014+ a SZIF, každoroční průzkum v území (prostřednictvím pracovních skupin), průzkum mezi dotačními tituly (MSK, příslušná ministerstva) hodnota určená k 31. 12. roku předcházejícímu hodnocení</t>
  </si>
  <si>
    <t>Průběžné zjišťování v přehledu podpořených projektů zveřejňovaných v SZIF, každoroční průzkum v území (prostřednictvím pracovních skupin) hodnota určená k 31. 12. roku předcházejícímu hodnocení</t>
  </si>
  <si>
    <t>Průběžné zjišťování v přehledu podpořených projektů zveřejňovaných v MS2014+ a SZIF, každoroční průzkum v území (prostřednictvím pracovních skupin) hodnota určená k 31. 12. roku předcházejícímu hodnocení</t>
  </si>
  <si>
    <t>Každoroční průzkum v rámci organizace MAS Pobeskydí, z. s.; hodnota určená k 31. 12. roku předcházejícímu hodnocení</t>
  </si>
  <si>
    <t>Prostý odečet údajů</t>
  </si>
  <si>
    <t>Dotazování na obcích</t>
  </si>
  <si>
    <t>Poznámky:</t>
  </si>
  <si>
    <t>Zjištění údajů dle obce umístění provozovny, typu zařízení (sledují se údaje dle přílohy č. 4 SCLLD)</t>
  </si>
  <si>
    <t>Zjištění údajů dle obce registrace soc. služby (sledují se údaje dle přílohy č. 4 SCLLD)</t>
  </si>
  <si>
    <t>Zjištění údajů dle obce výskytu a stavu nemovitosti (sledují se údaje dle přílohy č. 4 SCLLD)</t>
  </si>
  <si>
    <t>Zjištění údajů z ARES a kontrola na stránkách obce (sledují se údaje dle přílohy č. 4 SCLLD)</t>
  </si>
  <si>
    <t>Údaj ze zjišťován v rámci závěrečného hodnocení</t>
  </si>
  <si>
    <t>Zjištění údajů dle obce umístění zařízení</t>
  </si>
  <si>
    <t>Výpočet ze zjištěných údajů (podíl)</t>
  </si>
  <si>
    <t>Výpočet ze zjištěných údajů (součet)</t>
  </si>
  <si>
    <t>Údaj je zjišťován v rámci střednědobého a závěrečného hodnocení</t>
  </si>
  <si>
    <t>Zjištění údajů z příslušného zdroje</t>
  </si>
  <si>
    <t>Sebehodnocení MAS</t>
  </si>
  <si>
    <t>Index kriminality = počet trestných činů/počet obyvatel *10 tis. (na 10 tis. obyvatel)</t>
  </si>
  <si>
    <t>Jedná se o obvodní oddělení: Brušperk, Hnojník, Horní Suchá, Nošovice, Palkovice a Těrlicko (zahrnuty obce mimo Pobeskydí: Paskov, Řepiště, Žabeň, Kaňovice, Sedliště, Baška, Metylovice)</t>
  </si>
  <si>
    <t>Nezahrnuty obce Pobeskydí: Horní Bludovice, Chotěbuz a Staré Město (součástí velkých odvodních oddělí velkých měst - riziko značného zkreslení)</t>
  </si>
  <si>
    <t>Výpočet ze zjištěných údajů (viz poznámka níže)</t>
  </si>
  <si>
    <t>Výsledné číslo (za všechny spoje) se vydělí dvěma a zaokrouhlí na celá čísla nahoru.</t>
  </si>
  <si>
    <t>Sečtou se všechny spoje z dané obce do ORP a všechny spoje z ORP do dané obce, které jedou ve všední dny. V případě, že jdou dva spoje ve stejný čas a jeden jede ve školní dny a druhý mimo školní dny, tyto spoje se počítají jako jeden.</t>
  </si>
  <si>
    <t>Výsledné číslo (za všechny spoje) se vydělí dvěma a zaokrouhlí na celá čísla dolů.</t>
  </si>
  <si>
    <t>Sečtou se všechny spoje z dané obce do ORP v sobotu a všechny spoje z ORP do dané obce v sobotu. Totéž se učiní pro neděli. A vše se sečte.</t>
  </si>
  <si>
    <t>Při sestavování tabulkových přehledů se vychází z přílohy č. 4 SCLLD</t>
  </si>
  <si>
    <t>Tvrdé indikátory výsledků</t>
  </si>
  <si>
    <t>Sledování v rámci SCLLD (programových rámců)</t>
  </si>
  <si>
    <t>Popis indikátorů</t>
  </si>
  <si>
    <t>Poznámka:</t>
  </si>
  <si>
    <t>Výzva - jedna výzva pro jedno opatření resp. skupinu fichí</t>
  </si>
  <si>
    <t>Cílová hodnota</t>
  </si>
  <si>
    <t>Výchozí hodnoty jsou rovny nule.</t>
  </si>
  <si>
    <t>Počet uskutečněných školení, seminářů, workshopů, konferencí (kód - 82000)</t>
  </si>
  <si>
    <t>Počet úspěšně zrealizovaných výzev místní akční skupinou (kód - 93508)</t>
  </si>
  <si>
    <t>Počet animovaných škol</t>
  </si>
  <si>
    <t>Roční průměr</t>
  </si>
  <si>
    <t>nerelevantní</t>
  </si>
  <si>
    <t>Počet vydaných propagačních a informačních materiálů a předmětů</t>
  </si>
  <si>
    <t>Počet vybraných projektů</t>
  </si>
  <si>
    <t>Celkové způsobilé výdaje vybraného projektu</t>
  </si>
  <si>
    <t>Celkové způsobilé výdaje ukončeného projektu</t>
  </si>
  <si>
    <t>Dotace ukončených projektů (proplacená)</t>
  </si>
  <si>
    <t>Dotace vybraných projektů (dle rozhodnutí PV)</t>
  </si>
  <si>
    <t>Celkové způsobilé výdaje vybraného projektu - dle žádosti o podporu</t>
  </si>
  <si>
    <t>Celkové způsobilé výdaje ukončeného projektu - dle schválené žádosti o platbu</t>
  </si>
  <si>
    <t>Dotace ukončených projektů - dle schválené žádosti o platbu</t>
  </si>
  <si>
    <t>dle jednotlivých opatření/fichí dle finančního plánu</t>
  </si>
  <si>
    <t>Počet ukončených projektů</t>
  </si>
  <si>
    <t>není stanovena</t>
  </si>
  <si>
    <t>Počet projektů vybraných programových výborem</t>
  </si>
  <si>
    <t>Počet projektů se schválenou žádosti o platbu a proplacenou dotací (současně oba)</t>
  </si>
  <si>
    <t>Počet projektů v době udržitelnosti</t>
  </si>
  <si>
    <t>Počet projektů v době udržitelnosti (od proplacení dotace)</t>
  </si>
  <si>
    <t>Poznámka</t>
  </si>
  <si>
    <t>PRV - společná výzva na všechny fiche, IROP, OPZ, OPŽP - samostatné výzvy na opatření</t>
  </si>
  <si>
    <t>vč. zasedání pracovních skupin</t>
  </si>
  <si>
    <t>Výzva k podávání žádostí o poskytnutí podpory k realizaci integrovaného projektu v rámci integrované strategie vyhlašovaná nositelem integrovaného nástroje, ze které vyplynuly schválené projekty k financování z operačního programu místní akční skupinou (MAS). (za celé období)</t>
  </si>
  <si>
    <t>Počet uskutečněných školení, seminářů, workshopů, konferencí, PR akcí, eventů, outdoor akcí a ostatní podobné aktivity, jejichž součástí je rozeslání pozvánky alespoň úzkému okruhu účastníků (přednášející, lektoři, panelisté, VIP hosté atd.).  (za celé období)</t>
  </si>
  <si>
    <t>Počet škol (ředitelství) na území Pobeskydí, které projevily zájem o animační činnost  (OP VVV)  (za celé období)</t>
  </si>
  <si>
    <t>Počet druhů vydaných propagačních a informačních materiálů a předmětů vč. elektronických verzí (např. výroční zpráva, zpravodaj MAS Pobeskydí, informativní letáky, tužky, bloky apod.)  (za celé období)</t>
  </si>
  <si>
    <t>Procesní indikátory a indikátory vstupů</t>
  </si>
  <si>
    <t>Sledují se na úrovni programových rámců, animační a administrativní činnosti MAS (v rámci IROP SC 4.2)</t>
  </si>
  <si>
    <t>Cílová hodnota celkový počet škol (ředitelství)  v působnosti MAS (počet ZŠ a MŠ je 74)</t>
  </si>
  <si>
    <t>Z důvodu nedostupnosti dat za celé území (mimo programové rámce) se očekává nenaplnění cílových hodnot.</t>
  </si>
  <si>
    <t>Dotace vybraných projektů - dle žádosti o podporu</t>
  </si>
  <si>
    <t>Počet projektů v realizaci</t>
  </si>
  <si>
    <t>Počet projektů realizovaných k 31. 12. (v realizaci resp. s nepodanou žádosti o proplacení)</t>
  </si>
  <si>
    <t>uvedeny pouze tištěné verze + výroční zpráva (povinná)</t>
  </si>
  <si>
    <t>Alokace úspěšně zrealizovaných výzev v mil. Kč</t>
  </si>
  <si>
    <t>Jedná se o alokaci výzvy při vyhlášení případně při změně výzvy či navýšení alokace při výběru projektů</t>
  </si>
  <si>
    <t>Přehled indikátorů, výchozí a cílové hodnoty (verz 02)</t>
  </si>
  <si>
    <t>příloha 1 Indikátorového a evaluačního plánu</t>
  </si>
  <si>
    <t>Zelené záložky jsou sledovány a vyhodnocovány každoročně (v průběhu června až září).</t>
  </si>
  <si>
    <t>Žluté záložky jsou sledovány a vyhodnocovány v rámci střednědobé a závěrečné evaluace.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</si>
</sst>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i/>
      <sz val="10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ahoma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2" fontId="4" fillId="0" borderId="14" xfId="47" applyNumberFormat="1" applyFont="1" applyFill="1" applyBorder="1" applyAlignment="1">
      <alignment horizontal="left" vertical="center" wrapText="1"/>
    </xf>
    <xf numFmtId="172" fontId="4" fillId="0" borderId="13" xfId="47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0" fontId="6" fillId="0" borderId="22" xfId="0" applyFont="1" applyFill="1" applyBorder="1" applyAlignment="1">
      <alignment vertical="center" wrapText="1"/>
    </xf>
    <xf numFmtId="10" fontId="6" fillId="0" borderId="22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10" fontId="4" fillId="0" borderId="20" xfId="47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10" fontId="6" fillId="0" borderId="2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10" fontId="6" fillId="0" borderId="19" xfId="47" applyNumberFormat="1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10" fontId="6" fillId="0" borderId="22" xfId="0" applyNumberFormat="1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172" fontId="4" fillId="0" borderId="14" xfId="47" applyNumberFormat="1" applyFont="1" applyFill="1" applyBorder="1" applyAlignment="1">
      <alignment horizontal="right" vertical="center" wrapText="1"/>
    </xf>
    <xf numFmtId="172" fontId="4" fillId="0" borderId="13" xfId="47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6" fontId="4" fillId="0" borderId="30" xfId="0" applyNumberFormat="1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vertical="center" wrapText="1"/>
    </xf>
    <xf numFmtId="1" fontId="4" fillId="0" borderId="20" xfId="0" applyNumberFormat="1" applyFont="1" applyFill="1" applyBorder="1" applyAlignment="1">
      <alignment horizontal="right" vertical="center" wrapText="1"/>
    </xf>
    <xf numFmtId="1" fontId="4" fillId="0" borderId="19" xfId="0" applyNumberFormat="1" applyFont="1" applyFill="1" applyBorder="1" applyAlignment="1">
      <alignment horizontal="right" vertical="center" wrapText="1"/>
    </xf>
    <xf numFmtId="1" fontId="6" fillId="0" borderId="19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1" fontId="4" fillId="0" borderId="20" xfId="47" applyNumberFormat="1" applyFont="1" applyFill="1" applyBorder="1" applyAlignment="1">
      <alignment horizontal="right" vertical="center" wrapText="1"/>
    </xf>
    <xf numFmtId="16" fontId="4" fillId="0" borderId="31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right" vertical="center" wrapText="1"/>
    </xf>
    <xf numFmtId="1" fontId="6" fillId="0" borderId="2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wrapText="1"/>
    </xf>
    <xf numFmtId="1" fontId="6" fillId="0" borderId="18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173" fontId="4" fillId="34" borderId="20" xfId="0" applyNumberFormat="1" applyFont="1" applyFill="1" applyBorder="1" applyAlignment="1">
      <alignment horizontal="right" vertical="top" wrapText="1"/>
    </xf>
    <xf numFmtId="173" fontId="4" fillId="34" borderId="13" xfId="0" applyNumberFormat="1" applyFont="1" applyFill="1" applyBorder="1" applyAlignment="1">
      <alignment horizontal="right" vertical="top" wrapText="1"/>
    </xf>
    <xf numFmtId="0" fontId="4" fillId="0" borderId="25" xfId="0" applyFont="1" applyBorder="1" applyAlignment="1">
      <alignment horizontal="left" vertical="top" wrapText="1"/>
    </xf>
    <xf numFmtId="173" fontId="4" fillId="34" borderId="25" xfId="0" applyNumberFormat="1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left" vertical="top" wrapText="1"/>
    </xf>
    <xf numFmtId="173" fontId="4" fillId="34" borderId="28" xfId="0" applyNumberFormat="1" applyFont="1" applyFill="1" applyBorder="1" applyAlignment="1">
      <alignment horizontal="right" vertical="top" wrapText="1"/>
    </xf>
    <xf numFmtId="173" fontId="4" fillId="34" borderId="19" xfId="0" applyNumberFormat="1" applyFont="1" applyFill="1" applyBorder="1" applyAlignment="1">
      <alignment horizontal="right" vertical="top" wrapText="1"/>
    </xf>
    <xf numFmtId="173" fontId="4" fillId="34" borderId="21" xfId="0" applyNumberFormat="1" applyFont="1" applyFill="1" applyBorder="1" applyAlignment="1">
      <alignment horizontal="right" vertical="top" wrapText="1"/>
    </xf>
    <xf numFmtId="173" fontId="6" fillId="34" borderId="19" xfId="0" applyNumberFormat="1" applyFont="1" applyFill="1" applyBorder="1" applyAlignment="1">
      <alignment horizontal="right" vertical="top" wrapText="1"/>
    </xf>
    <xf numFmtId="173" fontId="4" fillId="34" borderId="14" xfId="0" applyNumberFormat="1" applyFont="1" applyFill="1" applyBorder="1" applyAlignment="1">
      <alignment horizontal="right" vertical="top" wrapText="1"/>
    </xf>
    <xf numFmtId="173" fontId="4" fillId="34" borderId="23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2" fontId="4" fillId="0" borderId="13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33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173" fontId="4" fillId="34" borderId="43" xfId="0" applyNumberFormat="1" applyFont="1" applyFill="1" applyBorder="1" applyAlignment="1">
      <alignment horizontal="right" vertical="top" wrapText="1"/>
    </xf>
    <xf numFmtId="173" fontId="4" fillId="34" borderId="44" xfId="0" applyNumberFormat="1" applyFont="1" applyFill="1" applyBorder="1" applyAlignment="1">
      <alignment horizontal="right" vertical="top" wrapText="1"/>
    </xf>
    <xf numFmtId="173" fontId="4" fillId="34" borderId="45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" fontId="4" fillId="0" borderId="20" xfId="0" applyNumberFormat="1" applyFont="1" applyFill="1" applyBorder="1" applyAlignment="1">
      <alignment vertical="center" wrapText="1"/>
    </xf>
    <xf numFmtId="173" fontId="6" fillId="34" borderId="20" xfId="0" applyNumberFormat="1" applyFont="1" applyFill="1" applyBorder="1" applyAlignment="1">
      <alignment horizontal="right" vertical="top" wrapText="1"/>
    </xf>
    <xf numFmtId="0" fontId="9" fillId="0" borderId="20" xfId="0" applyFont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4" fillId="0" borderId="20" xfId="0" applyFont="1" applyFill="1" applyBorder="1" applyAlignment="1">
      <alignment vertical="center"/>
    </xf>
    <xf numFmtId="0" fontId="2" fillId="33" borderId="4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5" borderId="47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0" fontId="4" fillId="15" borderId="31" xfId="0" applyFont="1" applyFill="1" applyBorder="1" applyAlignment="1">
      <alignment horizontal="left" vertical="top"/>
    </xf>
    <xf numFmtId="0" fontId="4" fillId="35" borderId="20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vertical="center" wrapText="1"/>
    </xf>
    <xf numFmtId="0" fontId="6" fillId="35" borderId="25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0" fontId="6" fillId="15" borderId="48" xfId="0" applyFont="1" applyFill="1" applyBorder="1" applyAlignment="1">
      <alignment vertical="center" wrapText="1"/>
    </xf>
    <xf numFmtId="0" fontId="4" fillId="15" borderId="20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4" fillId="15" borderId="20" xfId="0" applyFont="1" applyFill="1" applyBorder="1" applyAlignment="1">
      <alignment vertical="center" wrapText="1"/>
    </xf>
    <xf numFmtId="0" fontId="4" fillId="15" borderId="13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16" fontId="4" fillId="0" borderId="20" xfId="0" applyNumberFormat="1" applyFont="1" applyFill="1" applyBorder="1" applyAlignment="1">
      <alignment horizontal="left" vertical="center" wrapText="1"/>
    </xf>
    <xf numFmtId="16" fontId="4" fillId="0" borderId="49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" fontId="4" fillId="0" borderId="30" xfId="0" applyNumberFormat="1" applyFont="1" applyFill="1" applyBorder="1" applyAlignment="1">
      <alignment horizontal="left" vertical="center" wrapText="1"/>
    </xf>
    <xf numFmtId="16" fontId="4" fillId="0" borderId="1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16" fontId="4" fillId="0" borderId="50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16" fontId="4" fillId="0" borderId="3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15" borderId="20" xfId="0" applyFont="1" applyFill="1" applyBorder="1" applyAlignment="1">
      <alignment horizontal="left" vertical="center" wrapText="1"/>
    </xf>
    <xf numFmtId="10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10" fontId="4" fillId="0" borderId="20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15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15" borderId="14" xfId="0" applyFont="1" applyFill="1" applyBorder="1" applyAlignment="1">
      <alignment horizontal="left" vertical="center" wrapText="1"/>
    </xf>
    <xf numFmtId="0" fontId="4" fillId="15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16" fontId="4" fillId="35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right" vertical="center" wrapText="1"/>
    </xf>
    <xf numFmtId="16" fontId="4" fillId="0" borderId="19" xfId="0" applyNumberFormat="1" applyFont="1" applyFill="1" applyBorder="1" applyAlignment="1">
      <alignment horizontal="right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35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22" xfId="0" applyNumberFormat="1" applyFont="1" applyFill="1" applyBorder="1" applyAlignment="1">
      <alignment horizontal="right" vertical="center" wrapText="1"/>
    </xf>
    <xf numFmtId="1" fontId="4" fillId="0" borderId="20" xfId="0" applyNumberFormat="1" applyFont="1" applyFill="1" applyBorder="1" applyAlignment="1">
      <alignment horizontal="right" vertical="center" wrapText="1"/>
    </xf>
    <xf numFmtId="1" fontId="4" fillId="0" borderId="19" xfId="0" applyNumberFormat="1" applyFont="1" applyFill="1" applyBorder="1" applyAlignment="1">
      <alignment horizontal="right" vertical="center" wrapText="1"/>
    </xf>
    <xf numFmtId="2" fontId="4" fillId="0" borderId="20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" fontId="4" fillId="0" borderId="49" xfId="0" applyNumberFormat="1" applyFont="1" applyFill="1" applyBorder="1" applyAlignment="1">
      <alignment horizontal="center" vertical="center" wrapText="1"/>
    </xf>
    <xf numFmtId="16" fontId="4" fillId="0" borderId="30" xfId="0" applyNumberFormat="1" applyFont="1" applyFill="1" applyBorder="1" applyAlignment="1">
      <alignment horizontal="center" vertical="center" wrapText="1"/>
    </xf>
    <xf numFmtId="16" fontId="4" fillId="0" borderId="31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center" vertical="center" wrapText="1"/>
    </xf>
    <xf numFmtId="16" fontId="4" fillId="0" borderId="5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6" sqref="A6"/>
    </sheetView>
  </sheetViews>
  <sheetFormatPr defaultColWidth="9.140625" defaultRowHeight="15"/>
  <sheetData>
    <row r="1" ht="18.75">
      <c r="A1" s="239" t="s">
        <v>333</v>
      </c>
    </row>
    <row r="2" ht="15">
      <c r="A2" t="s">
        <v>334</v>
      </c>
    </row>
    <row r="5" ht="15">
      <c r="A5" t="s">
        <v>336</v>
      </c>
    </row>
    <row r="7" ht="15">
      <c r="A7" t="s">
        <v>335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zoomScalePageLayoutView="0" workbookViewId="0" topLeftCell="A1">
      <selection activeCell="I6" sqref="I6"/>
    </sheetView>
  </sheetViews>
  <sheetFormatPr defaultColWidth="9.140625" defaultRowHeight="12.75" customHeight="1"/>
  <cols>
    <col min="1" max="1" width="23.7109375" style="1" customWidth="1"/>
    <col min="2" max="2" width="35.8515625" style="1" customWidth="1"/>
    <col min="3" max="3" width="26.7109375" style="1" customWidth="1"/>
    <col min="4" max="8" width="20.7109375" style="1" customWidth="1"/>
    <col min="9" max="16384" width="9.140625" style="1" customWidth="1"/>
  </cols>
  <sheetData>
    <row r="1" spans="1:2" ht="12.75" customHeight="1">
      <c r="A1" s="5" t="s">
        <v>258</v>
      </c>
      <c r="B1" s="5"/>
    </row>
    <row r="2" spans="1:8" ht="36.75" customHeight="1">
      <c r="A2" s="154" t="s">
        <v>248</v>
      </c>
      <c r="B2" s="154"/>
      <c r="C2" s="154"/>
      <c r="D2" s="154"/>
      <c r="E2" s="154"/>
      <c r="F2" s="35"/>
      <c r="G2" s="35"/>
      <c r="H2" s="35"/>
    </row>
    <row r="3" ht="12.75" customHeight="1" thickBot="1"/>
    <row r="4" spans="1:5" ht="25.5" customHeight="1" thickBot="1">
      <c r="A4" s="3" t="s">
        <v>0</v>
      </c>
      <c r="B4" s="6" t="s">
        <v>5</v>
      </c>
      <c r="C4" s="4" t="s">
        <v>6</v>
      </c>
      <c r="D4" s="4" t="s">
        <v>73</v>
      </c>
      <c r="E4" s="12" t="s">
        <v>136</v>
      </c>
    </row>
    <row r="5" spans="1:5" ht="69" customHeight="1" thickBot="1">
      <c r="A5" s="13" t="s">
        <v>4</v>
      </c>
      <c r="B5" s="14" t="s">
        <v>8</v>
      </c>
      <c r="C5" s="15" t="s">
        <v>16</v>
      </c>
      <c r="D5" s="67">
        <f>AVERAGE('Měkké indikátory výsledků'!E5,'Měkké indikátory výsledků'!E7,'Měkké indikátory výsledků'!E9,'Měkké indikátory výsledků'!E11)</f>
        <v>3</v>
      </c>
      <c r="E5" s="31" t="s">
        <v>80</v>
      </c>
    </row>
    <row r="6" spans="1:5" ht="81.75" customHeight="1" thickBot="1">
      <c r="A6" s="13" t="s">
        <v>3</v>
      </c>
      <c r="B6" s="14" t="s">
        <v>9</v>
      </c>
      <c r="C6" s="15" t="s">
        <v>17</v>
      </c>
      <c r="D6" s="67">
        <v>3</v>
      </c>
      <c r="E6" s="31" t="s">
        <v>80</v>
      </c>
    </row>
    <row r="7" spans="1:10" ht="54.75" customHeight="1">
      <c r="A7" s="16" t="s">
        <v>1</v>
      </c>
      <c r="B7" s="14" t="s">
        <v>105</v>
      </c>
      <c r="C7" s="15" t="s">
        <v>18</v>
      </c>
      <c r="D7" s="67">
        <v>3</v>
      </c>
      <c r="E7" s="31" t="s">
        <v>80</v>
      </c>
      <c r="J7" s="11"/>
    </row>
    <row r="8" spans="1:10" ht="69" customHeight="1" thickBot="1">
      <c r="A8" s="17"/>
      <c r="B8" s="18" t="s">
        <v>10</v>
      </c>
      <c r="C8" s="19" t="s">
        <v>19</v>
      </c>
      <c r="D8" s="68">
        <v>3</v>
      </c>
      <c r="E8" s="32" t="s">
        <v>80</v>
      </c>
      <c r="J8" s="7"/>
    </row>
    <row r="9" spans="1:5" ht="80.25" customHeight="1" thickBot="1">
      <c r="A9" s="20" t="s">
        <v>2</v>
      </c>
      <c r="B9" s="21" t="s">
        <v>11</v>
      </c>
      <c r="C9" s="22" t="s">
        <v>20</v>
      </c>
      <c r="D9" s="69">
        <v>3</v>
      </c>
      <c r="E9" s="33" t="s">
        <v>80</v>
      </c>
    </row>
  </sheetData>
  <sheetProtection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zoomScalePageLayoutView="0" workbookViewId="0" topLeftCell="A1">
      <selection activeCell="A9" sqref="A9"/>
    </sheetView>
  </sheetViews>
  <sheetFormatPr defaultColWidth="9.140625" defaultRowHeight="12.75" customHeight="1"/>
  <cols>
    <col min="1" max="1" width="45.421875" style="1" customWidth="1"/>
    <col min="2" max="2" width="30.28125" style="1" customWidth="1"/>
    <col min="3" max="3" width="35.7109375" style="1" customWidth="1"/>
    <col min="4" max="8" width="20.7109375" style="1" customWidth="1"/>
    <col min="9" max="16384" width="9.140625" style="1" customWidth="1"/>
  </cols>
  <sheetData>
    <row r="1" spans="1:2" ht="12.75" customHeight="1">
      <c r="A1" s="5" t="s">
        <v>249</v>
      </c>
      <c r="B1" s="5"/>
    </row>
    <row r="3" ht="12.75" customHeight="1" thickBot="1"/>
    <row r="4" spans="1:5" ht="25.5" customHeight="1" thickBot="1">
      <c r="A4" s="111" t="s">
        <v>7</v>
      </c>
      <c r="B4" s="112" t="s">
        <v>247</v>
      </c>
      <c r="C4" s="112" t="s">
        <v>238</v>
      </c>
      <c r="D4" s="112" t="s">
        <v>73</v>
      </c>
      <c r="E4" s="123" t="s">
        <v>74</v>
      </c>
    </row>
    <row r="5" spans="1:5" ht="25.5" customHeight="1">
      <c r="A5" s="140" t="s">
        <v>12</v>
      </c>
      <c r="B5" s="115" t="s">
        <v>250</v>
      </c>
      <c r="C5" s="115" t="s">
        <v>251</v>
      </c>
      <c r="D5" s="124">
        <v>7230</v>
      </c>
      <c r="E5" s="125" t="s">
        <v>75</v>
      </c>
    </row>
    <row r="6" spans="1:5" ht="25.5">
      <c r="A6" s="141" t="s">
        <v>76</v>
      </c>
      <c r="B6" s="74" t="s">
        <v>252</v>
      </c>
      <c r="C6" s="74" t="s">
        <v>253</v>
      </c>
      <c r="D6" s="30" t="str">
        <f>"-3,47 procentního bodu"</f>
        <v>-3,47 procentního bodu</v>
      </c>
      <c r="E6" s="36" t="str">
        <f>"-1,5 procentního bodu a méně"</f>
        <v>-1,5 procentního bodu a méně</v>
      </c>
    </row>
    <row r="7" spans="1:5" ht="25.5">
      <c r="A7" s="141" t="s">
        <v>110</v>
      </c>
      <c r="B7" s="74" t="s">
        <v>252</v>
      </c>
      <c r="C7" s="74" t="s">
        <v>253</v>
      </c>
      <c r="D7" s="30" t="str">
        <f>"-1,00 procentního bodu"</f>
        <v>-1,00 procentního bodu</v>
      </c>
      <c r="E7" s="36" t="s">
        <v>144</v>
      </c>
    </row>
    <row r="8" spans="1:5" ht="25.5" customHeight="1">
      <c r="A8" s="141" t="s">
        <v>13</v>
      </c>
      <c r="B8" s="74" t="s">
        <v>254</v>
      </c>
      <c r="C8" s="74" t="s">
        <v>255</v>
      </c>
      <c r="D8" s="24">
        <v>67544</v>
      </c>
      <c r="E8" s="23" t="s">
        <v>77</v>
      </c>
    </row>
    <row r="9" spans="1:5" ht="25.5" customHeight="1">
      <c r="A9" s="141" t="s">
        <v>14</v>
      </c>
      <c r="B9" s="74" t="s">
        <v>257</v>
      </c>
      <c r="C9" s="74" t="s">
        <v>256</v>
      </c>
      <c r="D9" s="24">
        <v>810.33</v>
      </c>
      <c r="E9" s="23" t="s">
        <v>78</v>
      </c>
    </row>
    <row r="10" spans="1:5" ht="25.5" customHeight="1" thickBot="1">
      <c r="A10" s="142" t="s">
        <v>15</v>
      </c>
      <c r="B10" s="77" t="s">
        <v>250</v>
      </c>
      <c r="C10" s="77" t="s">
        <v>255</v>
      </c>
      <c r="D10" s="25">
        <v>1.5962</v>
      </c>
      <c r="E10" s="26" t="s">
        <v>79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1"/>
  <sheetViews>
    <sheetView zoomScalePageLayoutView="0" workbookViewId="0" topLeftCell="B16">
      <selection activeCell="C14" sqref="C14"/>
    </sheetView>
  </sheetViews>
  <sheetFormatPr defaultColWidth="9.140625" defaultRowHeight="12.75" customHeight="1"/>
  <cols>
    <col min="1" max="1" width="8.57421875" style="1" customWidth="1"/>
    <col min="2" max="2" width="47.7109375" style="1" customWidth="1"/>
    <col min="3" max="3" width="87.28125" style="1" customWidth="1"/>
    <col min="4" max="4" width="25.421875" style="1" customWidth="1"/>
    <col min="5" max="5" width="11.140625" style="1" customWidth="1"/>
    <col min="6" max="6" width="15.8515625" style="1" customWidth="1"/>
    <col min="7" max="16384" width="9.140625" style="1" customWidth="1"/>
  </cols>
  <sheetData>
    <row r="1" spans="1:4" ht="12.75" customHeight="1">
      <c r="A1" s="5" t="s">
        <v>245</v>
      </c>
      <c r="B1" s="5"/>
      <c r="C1" s="56"/>
      <c r="D1" s="56"/>
    </row>
    <row r="2" spans="1:9" ht="44.25" customHeight="1">
      <c r="A2" s="154" t="s">
        <v>173</v>
      </c>
      <c r="B2" s="154"/>
      <c r="C2" s="154"/>
      <c r="D2" s="154"/>
      <c r="E2" s="154"/>
      <c r="F2" s="154"/>
      <c r="G2" s="35"/>
      <c r="H2" s="35"/>
      <c r="I2" s="35"/>
    </row>
    <row r="3" ht="12.75" customHeight="1" thickBot="1"/>
    <row r="4" spans="1:6" ht="25.5" customHeight="1" thickBot="1">
      <c r="A4" s="111" t="s">
        <v>175</v>
      </c>
      <c r="B4" s="112" t="s">
        <v>21</v>
      </c>
      <c r="C4" s="113" t="s">
        <v>6</v>
      </c>
      <c r="D4" s="113" t="s">
        <v>238</v>
      </c>
      <c r="E4" s="114" t="s">
        <v>73</v>
      </c>
      <c r="F4" s="101" t="s">
        <v>74</v>
      </c>
    </row>
    <row r="5" spans="1:6" ht="25.5">
      <c r="A5" s="169">
        <v>42005</v>
      </c>
      <c r="B5" s="174" t="s">
        <v>174</v>
      </c>
      <c r="C5" s="109" t="s">
        <v>23</v>
      </c>
      <c r="D5" s="155" t="s">
        <v>246</v>
      </c>
      <c r="E5" s="108">
        <v>3</v>
      </c>
      <c r="F5" s="110" t="s">
        <v>157</v>
      </c>
    </row>
    <row r="6" spans="1:6" ht="26.25" customHeight="1">
      <c r="A6" s="170"/>
      <c r="B6" s="163"/>
      <c r="C6" s="94" t="s">
        <v>22</v>
      </c>
      <c r="D6" s="156"/>
      <c r="E6" s="96">
        <v>0</v>
      </c>
      <c r="F6" s="95" t="s">
        <v>157</v>
      </c>
    </row>
    <row r="7" spans="1:6" ht="15" customHeight="1">
      <c r="A7" s="168">
        <v>42036</v>
      </c>
      <c r="B7" s="158" t="s">
        <v>24</v>
      </c>
      <c r="C7" s="94" t="s">
        <v>25</v>
      </c>
      <c r="D7" s="156"/>
      <c r="E7" s="96">
        <v>3</v>
      </c>
      <c r="F7" s="95" t="s">
        <v>157</v>
      </c>
    </row>
    <row r="8" spans="1:6" ht="15" customHeight="1">
      <c r="A8" s="167"/>
      <c r="B8" s="158"/>
      <c r="C8" s="94" t="s">
        <v>26</v>
      </c>
      <c r="D8" s="156"/>
      <c r="E8" s="96">
        <v>0</v>
      </c>
      <c r="F8" s="95" t="s">
        <v>157</v>
      </c>
    </row>
    <row r="9" spans="1:6" ht="12.75" customHeight="1">
      <c r="A9" s="168">
        <v>42064</v>
      </c>
      <c r="B9" s="158" t="s">
        <v>27</v>
      </c>
      <c r="C9" s="94" t="s">
        <v>28</v>
      </c>
      <c r="D9" s="156"/>
      <c r="E9" s="96">
        <v>3</v>
      </c>
      <c r="F9" s="95" t="s">
        <v>157</v>
      </c>
    </row>
    <row r="10" spans="1:6" ht="26.25" customHeight="1">
      <c r="A10" s="167"/>
      <c r="B10" s="158"/>
      <c r="C10" s="94" t="s">
        <v>29</v>
      </c>
      <c r="D10" s="156"/>
      <c r="E10" s="96">
        <v>0</v>
      </c>
      <c r="F10" s="95" t="s">
        <v>157</v>
      </c>
    </row>
    <row r="11" spans="1:6" ht="15" customHeight="1">
      <c r="A11" s="168">
        <v>42095</v>
      </c>
      <c r="B11" s="158" t="s">
        <v>30</v>
      </c>
      <c r="C11" s="94" t="s">
        <v>31</v>
      </c>
      <c r="D11" s="156"/>
      <c r="E11" s="96">
        <v>3</v>
      </c>
      <c r="F11" s="95" t="s">
        <v>157</v>
      </c>
    </row>
    <row r="12" spans="1:6" ht="27" customHeight="1" thickBot="1">
      <c r="A12" s="171"/>
      <c r="B12" s="159"/>
      <c r="C12" s="98" t="s">
        <v>32</v>
      </c>
      <c r="D12" s="157"/>
      <c r="E12" s="105">
        <v>0</v>
      </c>
      <c r="F12" s="99" t="s">
        <v>157</v>
      </c>
    </row>
    <row r="13" spans="1:7" ht="12.75" customHeight="1">
      <c r="A13" s="166">
        <v>42006</v>
      </c>
      <c r="B13" s="164" t="s">
        <v>33</v>
      </c>
      <c r="C13" s="97" t="s">
        <v>34</v>
      </c>
      <c r="D13" s="155" t="s">
        <v>246</v>
      </c>
      <c r="E13" s="106">
        <v>3</v>
      </c>
      <c r="F13" s="102" t="s">
        <v>157</v>
      </c>
      <c r="G13" s="2"/>
    </row>
    <row r="14" spans="1:6" ht="26.25" customHeight="1">
      <c r="A14" s="167"/>
      <c r="B14" s="158"/>
      <c r="C14" s="94" t="s">
        <v>35</v>
      </c>
      <c r="D14" s="156"/>
      <c r="E14" s="96">
        <v>0</v>
      </c>
      <c r="F14" s="103" t="s">
        <v>157</v>
      </c>
    </row>
    <row r="15" spans="1:6" ht="12.75" customHeight="1">
      <c r="A15" s="168">
        <v>42037</v>
      </c>
      <c r="B15" s="165" t="s">
        <v>36</v>
      </c>
      <c r="C15" s="94" t="s">
        <v>37</v>
      </c>
      <c r="D15" s="156"/>
      <c r="E15" s="96">
        <v>3</v>
      </c>
      <c r="F15" s="103" t="s">
        <v>157</v>
      </c>
    </row>
    <row r="16" spans="1:6" ht="26.25" customHeight="1">
      <c r="A16" s="168"/>
      <c r="B16" s="165"/>
      <c r="C16" s="94" t="s">
        <v>38</v>
      </c>
      <c r="D16" s="156"/>
      <c r="E16" s="96">
        <v>0</v>
      </c>
      <c r="F16" s="103" t="s">
        <v>157</v>
      </c>
    </row>
    <row r="17" spans="1:6" ht="12.75" customHeight="1">
      <c r="A17" s="168">
        <v>42065</v>
      </c>
      <c r="B17" s="158" t="s">
        <v>39</v>
      </c>
      <c r="C17" s="94" t="s">
        <v>40</v>
      </c>
      <c r="D17" s="156"/>
      <c r="E17" s="96">
        <v>3</v>
      </c>
      <c r="F17" s="103" t="s">
        <v>157</v>
      </c>
    </row>
    <row r="18" spans="1:6" ht="12.75" customHeight="1">
      <c r="A18" s="167"/>
      <c r="B18" s="158"/>
      <c r="C18" s="94" t="s">
        <v>41</v>
      </c>
      <c r="D18" s="156"/>
      <c r="E18" s="96">
        <v>0</v>
      </c>
      <c r="F18" s="103" t="s">
        <v>157</v>
      </c>
    </row>
    <row r="19" spans="1:6" ht="12.75" customHeight="1">
      <c r="A19" s="172">
        <v>42096</v>
      </c>
      <c r="B19" s="160" t="s">
        <v>42</v>
      </c>
      <c r="C19" s="94" t="s">
        <v>43</v>
      </c>
      <c r="D19" s="156"/>
      <c r="E19" s="96">
        <v>2</v>
      </c>
      <c r="F19" s="103" t="s">
        <v>157</v>
      </c>
    </row>
    <row r="20" spans="1:6" ht="12.75" customHeight="1">
      <c r="A20" s="170"/>
      <c r="B20" s="163"/>
      <c r="C20" s="100" t="s">
        <v>44</v>
      </c>
      <c r="D20" s="156"/>
      <c r="E20" s="107">
        <v>0</v>
      </c>
      <c r="F20" s="103" t="s">
        <v>157</v>
      </c>
    </row>
    <row r="21" spans="1:6" ht="12.75" customHeight="1">
      <c r="A21" s="172">
        <v>42126</v>
      </c>
      <c r="B21" s="160" t="s">
        <v>45</v>
      </c>
      <c r="C21" s="100" t="s">
        <v>53</v>
      </c>
      <c r="D21" s="156"/>
      <c r="E21" s="107">
        <v>3</v>
      </c>
      <c r="F21" s="103" t="s">
        <v>157</v>
      </c>
    </row>
    <row r="22" spans="1:6" ht="24.75" customHeight="1" thickBot="1">
      <c r="A22" s="173"/>
      <c r="B22" s="161"/>
      <c r="C22" s="98" t="s">
        <v>52</v>
      </c>
      <c r="D22" s="157"/>
      <c r="E22" s="105">
        <v>0</v>
      </c>
      <c r="F22" s="104" t="s">
        <v>157</v>
      </c>
    </row>
    <row r="23" spans="1:6" ht="12.75" customHeight="1">
      <c r="A23" s="168">
        <v>42007</v>
      </c>
      <c r="B23" s="162" t="s">
        <v>46</v>
      </c>
      <c r="C23" s="97" t="s">
        <v>47</v>
      </c>
      <c r="D23" s="155" t="s">
        <v>246</v>
      </c>
      <c r="E23" s="106">
        <v>3</v>
      </c>
      <c r="F23" s="102" t="s">
        <v>157</v>
      </c>
    </row>
    <row r="24" spans="1:6" ht="25.5" customHeight="1">
      <c r="A24" s="167"/>
      <c r="B24" s="163"/>
      <c r="C24" s="94" t="s">
        <v>48</v>
      </c>
      <c r="D24" s="156"/>
      <c r="E24" s="96">
        <v>0</v>
      </c>
      <c r="F24" s="103" t="s">
        <v>157</v>
      </c>
    </row>
    <row r="25" spans="1:6" ht="12.75" customHeight="1">
      <c r="A25" s="168">
        <v>42038</v>
      </c>
      <c r="B25" s="158" t="s">
        <v>49</v>
      </c>
      <c r="C25" s="94" t="s">
        <v>51</v>
      </c>
      <c r="D25" s="156"/>
      <c r="E25" s="96">
        <v>3</v>
      </c>
      <c r="F25" s="103" t="s">
        <v>157</v>
      </c>
    </row>
    <row r="26" spans="1:6" ht="12.75" customHeight="1">
      <c r="A26" s="167"/>
      <c r="B26" s="158"/>
      <c r="C26" s="94" t="s">
        <v>50</v>
      </c>
      <c r="D26" s="156"/>
      <c r="E26" s="96">
        <v>0</v>
      </c>
      <c r="F26" s="103" t="s">
        <v>157</v>
      </c>
    </row>
    <row r="27" spans="1:6" ht="12.75" customHeight="1">
      <c r="A27" s="168">
        <v>42066</v>
      </c>
      <c r="B27" s="158" t="s">
        <v>54</v>
      </c>
      <c r="C27" s="94" t="s">
        <v>55</v>
      </c>
      <c r="D27" s="156"/>
      <c r="E27" s="96">
        <v>4</v>
      </c>
      <c r="F27" s="103" t="s">
        <v>157</v>
      </c>
    </row>
    <row r="28" spans="1:6" ht="12.75" customHeight="1">
      <c r="A28" s="168"/>
      <c r="B28" s="158"/>
      <c r="C28" s="94" t="s">
        <v>56</v>
      </c>
      <c r="D28" s="156"/>
      <c r="E28" s="96">
        <v>0</v>
      </c>
      <c r="F28" s="103" t="s">
        <v>157</v>
      </c>
    </row>
    <row r="29" spans="1:6" ht="12.75" customHeight="1">
      <c r="A29" s="168">
        <v>42097</v>
      </c>
      <c r="B29" s="158" t="s">
        <v>57</v>
      </c>
      <c r="C29" s="94" t="s">
        <v>58</v>
      </c>
      <c r="D29" s="156"/>
      <c r="E29" s="96">
        <v>3</v>
      </c>
      <c r="F29" s="103" t="s">
        <v>157</v>
      </c>
    </row>
    <row r="30" spans="1:6" ht="12.75" customHeight="1">
      <c r="A30" s="168"/>
      <c r="B30" s="158"/>
      <c r="C30" s="94" t="s">
        <v>59</v>
      </c>
      <c r="D30" s="156"/>
      <c r="E30" s="96">
        <v>0</v>
      </c>
      <c r="F30" s="103" t="s">
        <v>157</v>
      </c>
    </row>
    <row r="31" spans="1:6" ht="12.75" customHeight="1">
      <c r="A31" s="168">
        <v>42127</v>
      </c>
      <c r="B31" s="158" t="s">
        <v>60</v>
      </c>
      <c r="C31" s="94" t="s">
        <v>61</v>
      </c>
      <c r="D31" s="156"/>
      <c r="E31" s="96">
        <v>3</v>
      </c>
      <c r="F31" s="103" t="s">
        <v>157</v>
      </c>
    </row>
    <row r="32" spans="1:6" ht="12.75" customHeight="1" thickBot="1">
      <c r="A32" s="168"/>
      <c r="B32" s="159"/>
      <c r="C32" s="98" t="s">
        <v>62</v>
      </c>
      <c r="D32" s="157"/>
      <c r="E32" s="105">
        <v>0</v>
      </c>
      <c r="F32" s="104" t="s">
        <v>157</v>
      </c>
    </row>
    <row r="33" spans="1:6" ht="12.75" customHeight="1">
      <c r="A33" s="168">
        <v>42008</v>
      </c>
      <c r="B33" s="164" t="s">
        <v>63</v>
      </c>
      <c r="C33" s="97" t="s">
        <v>64</v>
      </c>
      <c r="D33" s="155" t="s">
        <v>246</v>
      </c>
      <c r="E33" s="106">
        <v>3</v>
      </c>
      <c r="F33" s="102" t="s">
        <v>157</v>
      </c>
    </row>
    <row r="34" spans="1:6" ht="12.75" customHeight="1">
      <c r="A34" s="168"/>
      <c r="B34" s="158"/>
      <c r="C34" s="94" t="s">
        <v>65</v>
      </c>
      <c r="D34" s="156"/>
      <c r="E34" s="96">
        <v>0</v>
      </c>
      <c r="F34" s="103" t="s">
        <v>157</v>
      </c>
    </row>
    <row r="35" spans="1:6" ht="12.75" customHeight="1">
      <c r="A35" s="168">
        <v>42039</v>
      </c>
      <c r="B35" s="158" t="s">
        <v>66</v>
      </c>
      <c r="C35" s="94" t="s">
        <v>67</v>
      </c>
      <c r="D35" s="156"/>
      <c r="E35" s="96">
        <v>3</v>
      </c>
      <c r="F35" s="103" t="s">
        <v>157</v>
      </c>
    </row>
    <row r="36" spans="1:6" ht="12.75" customHeight="1">
      <c r="A36" s="168"/>
      <c r="B36" s="158"/>
      <c r="C36" s="94" t="s">
        <v>68</v>
      </c>
      <c r="D36" s="156"/>
      <c r="E36" s="96">
        <v>0</v>
      </c>
      <c r="F36" s="103" t="s">
        <v>157</v>
      </c>
    </row>
    <row r="37" spans="1:6" ht="12.75" customHeight="1">
      <c r="A37" s="168">
        <v>42067</v>
      </c>
      <c r="B37" s="158" t="s">
        <v>137</v>
      </c>
      <c r="C37" s="94" t="s">
        <v>138</v>
      </c>
      <c r="D37" s="156"/>
      <c r="E37" s="96">
        <v>3</v>
      </c>
      <c r="F37" s="103" t="s">
        <v>157</v>
      </c>
    </row>
    <row r="38" spans="1:6" ht="12.75" customHeight="1" thickBot="1">
      <c r="A38" s="168"/>
      <c r="B38" s="159"/>
      <c r="C38" s="94" t="s">
        <v>139</v>
      </c>
      <c r="D38" s="156"/>
      <c r="E38" s="96">
        <v>0</v>
      </c>
      <c r="F38" s="103" t="s">
        <v>157</v>
      </c>
    </row>
    <row r="39" spans="1:6" ht="12.75" customHeight="1">
      <c r="A39" s="168">
        <v>42098</v>
      </c>
      <c r="B39" s="158" t="s">
        <v>69</v>
      </c>
      <c r="C39" s="94" t="s">
        <v>70</v>
      </c>
      <c r="D39" s="156"/>
      <c r="E39" s="96">
        <v>2</v>
      </c>
      <c r="F39" s="103" t="s">
        <v>157</v>
      </c>
    </row>
    <row r="40" spans="1:6" ht="12.75" customHeight="1" thickBot="1">
      <c r="A40" s="175"/>
      <c r="B40" s="159"/>
      <c r="C40" s="98" t="s">
        <v>71</v>
      </c>
      <c r="D40" s="157"/>
      <c r="E40" s="96">
        <v>0</v>
      </c>
      <c r="F40" s="99" t="s">
        <v>157</v>
      </c>
    </row>
    <row r="41" ht="12.75" customHeight="1">
      <c r="A41" s="90"/>
    </row>
  </sheetData>
  <sheetProtection/>
  <mergeCells count="41">
    <mergeCell ref="A39:A40"/>
    <mergeCell ref="A27:A28"/>
    <mergeCell ref="A29:A30"/>
    <mergeCell ref="A31:A32"/>
    <mergeCell ref="A33:A34"/>
    <mergeCell ref="A35:A36"/>
    <mergeCell ref="A37:A38"/>
    <mergeCell ref="D5:D12"/>
    <mergeCell ref="D13:D22"/>
    <mergeCell ref="B5:B6"/>
    <mergeCell ref="B7:B8"/>
    <mergeCell ref="B9:B10"/>
    <mergeCell ref="B11:B12"/>
    <mergeCell ref="A5:A6"/>
    <mergeCell ref="A7:A8"/>
    <mergeCell ref="A9:A10"/>
    <mergeCell ref="A11:A12"/>
    <mergeCell ref="A23:A24"/>
    <mergeCell ref="A25:A26"/>
    <mergeCell ref="A21:A22"/>
    <mergeCell ref="A19:A20"/>
    <mergeCell ref="B33:B34"/>
    <mergeCell ref="B35:B36"/>
    <mergeCell ref="A2:F2"/>
    <mergeCell ref="B13:B14"/>
    <mergeCell ref="B15:B16"/>
    <mergeCell ref="B17:B18"/>
    <mergeCell ref="B19:B20"/>
    <mergeCell ref="A13:A14"/>
    <mergeCell ref="A15:A16"/>
    <mergeCell ref="A17:A18"/>
    <mergeCell ref="D23:D32"/>
    <mergeCell ref="D33:D40"/>
    <mergeCell ref="B39:B40"/>
    <mergeCell ref="B21:B22"/>
    <mergeCell ref="B23:B24"/>
    <mergeCell ref="B25:B26"/>
    <mergeCell ref="B27:B28"/>
    <mergeCell ref="B29:B30"/>
    <mergeCell ref="B31:B32"/>
    <mergeCell ref="B37:B3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4"/>
  <sheetViews>
    <sheetView zoomScalePageLayoutView="0" workbookViewId="0" topLeftCell="C13">
      <selection activeCell="E4" sqref="E4:E5"/>
    </sheetView>
  </sheetViews>
  <sheetFormatPr defaultColWidth="9.140625" defaultRowHeight="12.75" customHeight="1"/>
  <cols>
    <col min="1" max="1" width="8.57421875" style="1" customWidth="1"/>
    <col min="2" max="2" width="49.8515625" style="1" customWidth="1"/>
    <col min="3" max="3" width="53.421875" style="1" customWidth="1"/>
    <col min="4" max="4" width="11.57421875" style="1" customWidth="1"/>
    <col min="5" max="6" width="41.28125" style="1" customWidth="1"/>
    <col min="7" max="7" width="15.421875" style="1" customWidth="1"/>
    <col min="8" max="8" width="12.28125" style="1" bestFit="1" customWidth="1"/>
    <col min="9" max="16384" width="9.140625" style="1" customWidth="1"/>
  </cols>
  <sheetData>
    <row r="1" spans="1:8" ht="12.75" customHeight="1">
      <c r="A1" s="5" t="s">
        <v>288</v>
      </c>
      <c r="B1" s="5"/>
      <c r="C1" s="5"/>
      <c r="D1" s="5"/>
      <c r="E1" s="5"/>
      <c r="F1" s="5"/>
      <c r="G1" s="5"/>
      <c r="H1" s="5"/>
    </row>
    <row r="2" ht="12.75" customHeight="1" thickBot="1"/>
    <row r="3" spans="1:8" ht="25.5" customHeight="1" thickBot="1">
      <c r="A3" s="3" t="s">
        <v>175</v>
      </c>
      <c r="B3" s="4" t="s">
        <v>21</v>
      </c>
      <c r="C3" s="4" t="s">
        <v>72</v>
      </c>
      <c r="D3" s="4" t="s">
        <v>124</v>
      </c>
      <c r="E3" s="4" t="s">
        <v>81</v>
      </c>
      <c r="F3" s="4" t="s">
        <v>238</v>
      </c>
      <c r="G3" s="4" t="s">
        <v>73</v>
      </c>
      <c r="H3" s="12" t="s">
        <v>74</v>
      </c>
    </row>
    <row r="4" spans="1:8" ht="26.25" customHeight="1">
      <c r="A4" s="192">
        <v>42005</v>
      </c>
      <c r="B4" s="162" t="s">
        <v>174</v>
      </c>
      <c r="C4" s="211" t="s">
        <v>97</v>
      </c>
      <c r="D4" s="212" t="s">
        <v>130</v>
      </c>
      <c r="E4" s="214" t="s">
        <v>82</v>
      </c>
      <c r="F4" s="214" t="s">
        <v>265</v>
      </c>
      <c r="G4" s="216" t="s">
        <v>99</v>
      </c>
      <c r="H4" s="210" t="s">
        <v>98</v>
      </c>
    </row>
    <row r="5" spans="1:8" ht="25.5" customHeight="1">
      <c r="A5" s="170"/>
      <c r="B5" s="163"/>
      <c r="C5" s="196"/>
      <c r="D5" s="213"/>
      <c r="E5" s="215"/>
      <c r="F5" s="215"/>
      <c r="G5" s="217"/>
      <c r="H5" s="199"/>
    </row>
    <row r="6" spans="1:8" ht="12.75" customHeight="1">
      <c r="A6" s="168">
        <v>42036</v>
      </c>
      <c r="B6" s="158" t="s">
        <v>24</v>
      </c>
      <c r="C6" s="177" t="s">
        <v>115</v>
      </c>
      <c r="D6" s="158" t="s">
        <v>125</v>
      </c>
      <c r="E6" s="179" t="s">
        <v>106</v>
      </c>
      <c r="F6" s="179" t="s">
        <v>274</v>
      </c>
      <c r="G6" s="181" t="s">
        <v>108</v>
      </c>
      <c r="H6" s="176" t="s">
        <v>107</v>
      </c>
    </row>
    <row r="7" spans="1:8" ht="12.75" customHeight="1">
      <c r="A7" s="167"/>
      <c r="B7" s="158"/>
      <c r="C7" s="177"/>
      <c r="D7" s="158"/>
      <c r="E7" s="179"/>
      <c r="F7" s="179"/>
      <c r="G7" s="181"/>
      <c r="H7" s="176"/>
    </row>
    <row r="8" spans="1:8" ht="12.75" customHeight="1">
      <c r="A8" s="168">
        <v>42064</v>
      </c>
      <c r="B8" s="158" t="s">
        <v>27</v>
      </c>
      <c r="C8" s="182" t="s">
        <v>166</v>
      </c>
      <c r="D8" s="158" t="s">
        <v>125</v>
      </c>
      <c r="E8" s="179" t="s">
        <v>82</v>
      </c>
      <c r="F8" s="179" t="s">
        <v>275</v>
      </c>
      <c r="G8" s="181" t="s">
        <v>83</v>
      </c>
      <c r="H8" s="176" t="s">
        <v>85</v>
      </c>
    </row>
    <row r="9" spans="1:8" ht="12.75" customHeight="1">
      <c r="A9" s="167"/>
      <c r="B9" s="158"/>
      <c r="C9" s="182"/>
      <c r="D9" s="158"/>
      <c r="E9" s="179"/>
      <c r="F9" s="179"/>
      <c r="G9" s="181"/>
      <c r="H9" s="176"/>
    </row>
    <row r="10" spans="1:8" ht="12.75" customHeight="1">
      <c r="A10" s="168">
        <v>42095</v>
      </c>
      <c r="B10" s="158" t="s">
        <v>30</v>
      </c>
      <c r="C10" s="182" t="s">
        <v>167</v>
      </c>
      <c r="D10" s="158" t="s">
        <v>125</v>
      </c>
      <c r="E10" s="179" t="s">
        <v>82</v>
      </c>
      <c r="F10" s="179" t="s">
        <v>265</v>
      </c>
      <c r="G10" s="181" t="s">
        <v>84</v>
      </c>
      <c r="H10" s="176" t="s">
        <v>86</v>
      </c>
    </row>
    <row r="11" spans="1:8" ht="12.75" customHeight="1" thickBot="1">
      <c r="A11" s="171"/>
      <c r="B11" s="159"/>
      <c r="C11" s="209"/>
      <c r="D11" s="159"/>
      <c r="E11" s="179"/>
      <c r="F11" s="179"/>
      <c r="G11" s="206"/>
      <c r="H11" s="207"/>
    </row>
    <row r="12" spans="1:9" ht="12.75" customHeight="1">
      <c r="A12" s="166">
        <v>42006</v>
      </c>
      <c r="B12" s="164" t="s">
        <v>33</v>
      </c>
      <c r="C12" s="204" t="s">
        <v>168</v>
      </c>
      <c r="D12" s="164" t="s">
        <v>126</v>
      </c>
      <c r="E12" s="205" t="s">
        <v>87</v>
      </c>
      <c r="F12" s="205" t="s">
        <v>269</v>
      </c>
      <c r="G12" s="188" t="s">
        <v>100</v>
      </c>
      <c r="H12" s="189">
        <v>15</v>
      </c>
      <c r="I12" s="2"/>
    </row>
    <row r="13" spans="1:8" ht="17.25" customHeight="1">
      <c r="A13" s="167"/>
      <c r="B13" s="158"/>
      <c r="C13" s="182"/>
      <c r="D13" s="158"/>
      <c r="E13" s="179"/>
      <c r="F13" s="179"/>
      <c r="G13" s="181"/>
      <c r="H13" s="176"/>
    </row>
    <row r="14" spans="1:8" ht="12.75" customHeight="1">
      <c r="A14" s="168">
        <v>42037</v>
      </c>
      <c r="B14" s="165" t="s">
        <v>36</v>
      </c>
      <c r="C14" s="200" t="s">
        <v>169</v>
      </c>
      <c r="D14" s="201" t="s">
        <v>125</v>
      </c>
      <c r="E14" s="179" t="s">
        <v>82</v>
      </c>
      <c r="F14" s="179" t="s">
        <v>265</v>
      </c>
      <c r="G14" s="202" t="s">
        <v>101</v>
      </c>
      <c r="H14" s="203" t="s">
        <v>88</v>
      </c>
    </row>
    <row r="15" spans="1:8" ht="26.25" customHeight="1">
      <c r="A15" s="168"/>
      <c r="B15" s="165"/>
      <c r="C15" s="200"/>
      <c r="D15" s="201"/>
      <c r="E15" s="179"/>
      <c r="F15" s="179"/>
      <c r="G15" s="202"/>
      <c r="H15" s="203"/>
    </row>
    <row r="16" spans="1:8" ht="12.75" customHeight="1">
      <c r="A16" s="168">
        <v>42065</v>
      </c>
      <c r="B16" s="158" t="s">
        <v>39</v>
      </c>
      <c r="C16" s="177" t="s">
        <v>127</v>
      </c>
      <c r="D16" s="158" t="s">
        <v>125</v>
      </c>
      <c r="E16" s="179" t="s">
        <v>170</v>
      </c>
      <c r="F16" s="179" t="s">
        <v>266</v>
      </c>
      <c r="G16" s="181" t="s">
        <v>145</v>
      </c>
      <c r="H16" s="176" t="s">
        <v>89</v>
      </c>
    </row>
    <row r="17" spans="1:8" ht="12.75" customHeight="1">
      <c r="A17" s="167"/>
      <c r="B17" s="158"/>
      <c r="C17" s="177"/>
      <c r="D17" s="158"/>
      <c r="E17" s="179"/>
      <c r="F17" s="179"/>
      <c r="G17" s="181"/>
      <c r="H17" s="176"/>
    </row>
    <row r="18" spans="1:8" ht="12.75" customHeight="1">
      <c r="A18" s="172">
        <v>42096</v>
      </c>
      <c r="B18" s="160" t="s">
        <v>42</v>
      </c>
      <c r="C18" s="195" t="s">
        <v>128</v>
      </c>
      <c r="D18" s="160" t="s">
        <v>125</v>
      </c>
      <c r="E18" s="183" t="s">
        <v>171</v>
      </c>
      <c r="F18" s="183" t="s">
        <v>271</v>
      </c>
      <c r="G18" s="185" t="s">
        <v>146</v>
      </c>
      <c r="H18" s="198" t="s">
        <v>90</v>
      </c>
    </row>
    <row r="19" spans="1:8" ht="12.75" customHeight="1">
      <c r="A19" s="170"/>
      <c r="B19" s="163"/>
      <c r="C19" s="196"/>
      <c r="D19" s="163"/>
      <c r="E19" s="197"/>
      <c r="F19" s="197"/>
      <c r="G19" s="186"/>
      <c r="H19" s="199"/>
    </row>
    <row r="20" spans="1:8" ht="21" customHeight="1">
      <c r="A20" s="172">
        <v>42126</v>
      </c>
      <c r="B20" s="160" t="s">
        <v>45</v>
      </c>
      <c r="C20" s="143" t="s">
        <v>129</v>
      </c>
      <c r="D20" s="45" t="s">
        <v>125</v>
      </c>
      <c r="E20" s="183" t="s">
        <v>93</v>
      </c>
      <c r="F20" s="183" t="s">
        <v>270</v>
      </c>
      <c r="G20" s="49" t="s">
        <v>147</v>
      </c>
      <c r="H20" s="48" t="s">
        <v>91</v>
      </c>
    </row>
    <row r="21" spans="1:8" ht="20.25" customHeight="1" thickBot="1">
      <c r="A21" s="191"/>
      <c r="B21" s="161"/>
      <c r="C21" s="144" t="s">
        <v>158</v>
      </c>
      <c r="D21" s="46" t="s">
        <v>130</v>
      </c>
      <c r="E21" s="184"/>
      <c r="F21" s="184"/>
      <c r="G21" s="37" t="s">
        <v>148</v>
      </c>
      <c r="H21" s="38" t="s">
        <v>92</v>
      </c>
    </row>
    <row r="22" spans="1:8" ht="25.5">
      <c r="A22" s="192">
        <v>42007</v>
      </c>
      <c r="B22" s="162" t="s">
        <v>46</v>
      </c>
      <c r="C22" s="145" t="s">
        <v>140</v>
      </c>
      <c r="D22" s="34" t="s">
        <v>125</v>
      </c>
      <c r="E22" s="193" t="s">
        <v>111</v>
      </c>
      <c r="F22" s="193" t="s">
        <v>268</v>
      </c>
      <c r="G22" s="39" t="s">
        <v>149</v>
      </c>
      <c r="H22" s="40" t="s">
        <v>142</v>
      </c>
    </row>
    <row r="23" spans="1:8" ht="25.5">
      <c r="A23" s="173"/>
      <c r="B23" s="174"/>
      <c r="C23" s="146" t="s">
        <v>141</v>
      </c>
      <c r="D23" s="28" t="s">
        <v>125</v>
      </c>
      <c r="E23" s="194"/>
      <c r="F23" s="194"/>
      <c r="G23" s="39" t="s">
        <v>150</v>
      </c>
      <c r="H23" s="41" t="s">
        <v>143</v>
      </c>
    </row>
    <row r="24" spans="1:8" ht="37.5" customHeight="1">
      <c r="A24" s="170"/>
      <c r="B24" s="163"/>
      <c r="C24" s="147" t="s">
        <v>159</v>
      </c>
      <c r="D24" s="28" t="s">
        <v>125</v>
      </c>
      <c r="E24" s="27" t="s">
        <v>96</v>
      </c>
      <c r="F24" s="27" t="s">
        <v>272</v>
      </c>
      <c r="G24" s="39">
        <f>371/22632</f>
        <v>0.016392718275008836</v>
      </c>
      <c r="H24" s="41" t="s">
        <v>112</v>
      </c>
    </row>
    <row r="25" spans="1:8" ht="12.75" customHeight="1">
      <c r="A25" s="168">
        <v>42038</v>
      </c>
      <c r="B25" s="158" t="s">
        <v>49</v>
      </c>
      <c r="C25" s="182" t="s">
        <v>131</v>
      </c>
      <c r="D25" s="158" t="s">
        <v>125</v>
      </c>
      <c r="E25" s="183" t="s">
        <v>95</v>
      </c>
      <c r="F25" s="183" t="s">
        <v>273</v>
      </c>
      <c r="G25" s="181" t="s">
        <v>151</v>
      </c>
      <c r="H25" s="176" t="s">
        <v>94</v>
      </c>
    </row>
    <row r="26" spans="1:8" ht="32.25" customHeight="1" thickBot="1">
      <c r="A26" s="167"/>
      <c r="B26" s="158"/>
      <c r="C26" s="182"/>
      <c r="D26" s="158"/>
      <c r="E26" s="184"/>
      <c r="F26" s="184"/>
      <c r="G26" s="181"/>
      <c r="H26" s="176"/>
    </row>
    <row r="27" spans="1:8" ht="12.75" customHeight="1">
      <c r="A27" s="168">
        <v>42066</v>
      </c>
      <c r="B27" s="158" t="s">
        <v>54</v>
      </c>
      <c r="C27" s="177" t="s">
        <v>160</v>
      </c>
      <c r="D27" s="178" t="s">
        <v>163</v>
      </c>
      <c r="E27" s="179" t="s">
        <v>96</v>
      </c>
      <c r="F27" s="179" t="s">
        <v>272</v>
      </c>
      <c r="G27" s="180">
        <v>0.2378</v>
      </c>
      <c r="H27" s="176" t="s">
        <v>113</v>
      </c>
    </row>
    <row r="28" spans="1:8" ht="12.75" customHeight="1">
      <c r="A28" s="167"/>
      <c r="B28" s="158"/>
      <c r="C28" s="177"/>
      <c r="D28" s="158"/>
      <c r="E28" s="179"/>
      <c r="F28" s="179"/>
      <c r="G28" s="181"/>
      <c r="H28" s="176"/>
    </row>
    <row r="29" spans="1:8" ht="25.5">
      <c r="A29" s="168">
        <v>42097</v>
      </c>
      <c r="B29" s="158" t="s">
        <v>57</v>
      </c>
      <c r="C29" s="150" t="s">
        <v>134</v>
      </c>
      <c r="D29" s="47" t="s">
        <v>125</v>
      </c>
      <c r="E29" s="47" t="s">
        <v>170</v>
      </c>
      <c r="F29" s="47" t="s">
        <v>282</v>
      </c>
      <c r="G29" s="49">
        <v>24</v>
      </c>
      <c r="H29" s="48" t="s">
        <v>164</v>
      </c>
    </row>
    <row r="30" spans="1:8" ht="25.5">
      <c r="A30" s="167"/>
      <c r="B30" s="158"/>
      <c r="C30" s="150" t="s">
        <v>135</v>
      </c>
      <c r="D30" s="47" t="s">
        <v>125</v>
      </c>
      <c r="E30" s="47" t="s">
        <v>170</v>
      </c>
      <c r="F30" s="47" t="s">
        <v>282</v>
      </c>
      <c r="G30" s="49">
        <v>11</v>
      </c>
      <c r="H30" s="48" t="s">
        <v>165</v>
      </c>
    </row>
    <row r="31" spans="1:8" ht="12.75" customHeight="1">
      <c r="A31" s="168">
        <v>42127</v>
      </c>
      <c r="B31" s="158" t="s">
        <v>60</v>
      </c>
      <c r="C31" s="150" t="s">
        <v>132</v>
      </c>
      <c r="D31" s="9" t="s">
        <v>125</v>
      </c>
      <c r="E31" s="50" t="s">
        <v>102</v>
      </c>
      <c r="F31" s="50" t="s">
        <v>274</v>
      </c>
      <c r="G31" s="42" t="s">
        <v>152</v>
      </c>
      <c r="H31" s="51" t="s">
        <v>103</v>
      </c>
    </row>
    <row r="32" spans="1:8" ht="12.75" customHeight="1" thickBot="1">
      <c r="A32" s="171"/>
      <c r="B32" s="159"/>
      <c r="C32" s="151" t="s">
        <v>133</v>
      </c>
      <c r="D32" s="10" t="s">
        <v>125</v>
      </c>
      <c r="E32" s="8" t="s">
        <v>102</v>
      </c>
      <c r="F32" s="8" t="s">
        <v>274</v>
      </c>
      <c r="G32" s="43" t="s">
        <v>153</v>
      </c>
      <c r="H32" s="52" t="s">
        <v>104</v>
      </c>
    </row>
    <row r="33" spans="1:8" ht="12.75" customHeight="1">
      <c r="A33" s="166">
        <v>42008</v>
      </c>
      <c r="B33" s="164" t="s">
        <v>63</v>
      </c>
      <c r="C33" s="187" t="s">
        <v>114</v>
      </c>
      <c r="D33" s="164" t="s">
        <v>130</v>
      </c>
      <c r="E33" s="179" t="s">
        <v>106</v>
      </c>
      <c r="F33" s="179" t="s">
        <v>274</v>
      </c>
      <c r="G33" s="188" t="s">
        <v>154</v>
      </c>
      <c r="H33" s="189" t="s">
        <v>116</v>
      </c>
    </row>
    <row r="34" spans="1:8" ht="12.75" customHeight="1">
      <c r="A34" s="167"/>
      <c r="B34" s="158"/>
      <c r="C34" s="177"/>
      <c r="D34" s="158"/>
      <c r="E34" s="179"/>
      <c r="F34" s="179"/>
      <c r="G34" s="181"/>
      <c r="H34" s="176"/>
    </row>
    <row r="35" spans="1:8" ht="12.75" customHeight="1">
      <c r="A35" s="168">
        <v>42039</v>
      </c>
      <c r="B35" s="158" t="s">
        <v>66</v>
      </c>
      <c r="C35" s="177" t="s">
        <v>109</v>
      </c>
      <c r="D35" s="158" t="s">
        <v>126</v>
      </c>
      <c r="E35" s="158" t="s">
        <v>170</v>
      </c>
      <c r="F35" s="158" t="s">
        <v>276</v>
      </c>
      <c r="G35" s="185">
        <v>0</v>
      </c>
      <c r="H35" s="176">
        <v>10</v>
      </c>
    </row>
    <row r="36" spans="1:8" ht="12.75" customHeight="1">
      <c r="A36" s="167"/>
      <c r="B36" s="158"/>
      <c r="C36" s="177"/>
      <c r="D36" s="158"/>
      <c r="E36" s="158"/>
      <c r="F36" s="158"/>
      <c r="G36" s="186"/>
      <c r="H36" s="176"/>
    </row>
    <row r="37" spans="1:8" ht="25.5">
      <c r="A37" s="172">
        <v>42067</v>
      </c>
      <c r="B37" s="160" t="s">
        <v>117</v>
      </c>
      <c r="C37" s="149" t="s">
        <v>161</v>
      </c>
      <c r="D37" s="45" t="s">
        <v>130</v>
      </c>
      <c r="E37" s="45" t="s">
        <v>121</v>
      </c>
      <c r="F37" s="45" t="s">
        <v>282</v>
      </c>
      <c r="G37" s="49" t="s">
        <v>155</v>
      </c>
      <c r="H37" s="48" t="s">
        <v>122</v>
      </c>
    </row>
    <row r="38" spans="1:8" ht="38.25">
      <c r="A38" s="170"/>
      <c r="B38" s="163"/>
      <c r="C38" s="148" t="s">
        <v>119</v>
      </c>
      <c r="D38" s="45" t="s">
        <v>125</v>
      </c>
      <c r="E38" s="45" t="s">
        <v>120</v>
      </c>
      <c r="F38" s="45" t="s">
        <v>277</v>
      </c>
      <c r="G38" s="49" t="s">
        <v>156</v>
      </c>
      <c r="H38" s="48" t="s">
        <v>123</v>
      </c>
    </row>
    <row r="39" spans="1:8" ht="39" customHeight="1">
      <c r="A39" s="168">
        <v>42098</v>
      </c>
      <c r="B39" s="190" t="s">
        <v>69</v>
      </c>
      <c r="C39" s="152" t="s">
        <v>118</v>
      </c>
      <c r="D39" s="47" t="s">
        <v>126</v>
      </c>
      <c r="E39" s="47" t="s">
        <v>172</v>
      </c>
      <c r="F39" s="47" t="s">
        <v>278</v>
      </c>
      <c r="G39" s="49">
        <v>0</v>
      </c>
      <c r="H39" s="54">
        <v>5</v>
      </c>
    </row>
    <row r="40" spans="1:8" ht="25.5" customHeight="1" thickBot="1">
      <c r="A40" s="171"/>
      <c r="B40" s="157"/>
      <c r="C40" s="153" t="s">
        <v>162</v>
      </c>
      <c r="D40" s="8" t="s">
        <v>126</v>
      </c>
      <c r="E40" s="8" t="s">
        <v>172</v>
      </c>
      <c r="F40" s="8" t="s">
        <v>278</v>
      </c>
      <c r="G40" s="53">
        <v>0</v>
      </c>
      <c r="H40" s="55">
        <v>3</v>
      </c>
    </row>
    <row r="41" spans="7:8" ht="12.75" customHeight="1">
      <c r="G41" s="44"/>
      <c r="H41" s="44"/>
    </row>
    <row r="43" ht="12.75" customHeight="1">
      <c r="A43" s="5" t="s">
        <v>267</v>
      </c>
    </row>
    <row r="44" spans="1:3" ht="12.75" customHeight="1">
      <c r="A44" s="208" t="s">
        <v>161</v>
      </c>
      <c r="B44" s="208"/>
      <c r="C44" s="1" t="s">
        <v>280</v>
      </c>
    </row>
    <row r="45" spans="1:3" ht="12.75" customHeight="1">
      <c r="A45" s="208"/>
      <c r="B45" s="208"/>
      <c r="C45" s="1" t="s">
        <v>281</v>
      </c>
    </row>
    <row r="46" spans="1:3" ht="12.75" customHeight="1">
      <c r="A46" s="208"/>
      <c r="B46" s="208"/>
      <c r="C46" s="1" t="s">
        <v>279</v>
      </c>
    </row>
    <row r="47" spans="1:2" ht="12.75" customHeight="1">
      <c r="A47" s="126"/>
      <c r="B47" s="126"/>
    </row>
    <row r="48" spans="1:3" ht="12.75" customHeight="1">
      <c r="A48" s="154" t="s">
        <v>134</v>
      </c>
      <c r="B48" s="154"/>
      <c r="C48" s="1" t="s">
        <v>284</v>
      </c>
    </row>
    <row r="49" spans="1:3" ht="12.75">
      <c r="A49" s="154"/>
      <c r="B49" s="154"/>
      <c r="C49" s="1" t="s">
        <v>283</v>
      </c>
    </row>
    <row r="50" spans="1:2" ht="12.75">
      <c r="A50" s="92"/>
      <c r="B50" s="92"/>
    </row>
    <row r="51" spans="1:3" ht="12.75" customHeight="1">
      <c r="A51" s="154" t="s">
        <v>135</v>
      </c>
      <c r="B51" s="154"/>
      <c r="C51" s="1" t="s">
        <v>286</v>
      </c>
    </row>
    <row r="52" spans="1:3" ht="12.75" customHeight="1">
      <c r="A52" s="154"/>
      <c r="B52" s="154"/>
      <c r="C52" s="1" t="s">
        <v>285</v>
      </c>
    </row>
    <row r="54" ht="12.75" customHeight="1">
      <c r="A54" s="127" t="s">
        <v>287</v>
      </c>
    </row>
  </sheetData>
  <sheetProtection/>
  <mergeCells count="115">
    <mergeCell ref="C4:C5"/>
    <mergeCell ref="D4:D5"/>
    <mergeCell ref="E4:E5"/>
    <mergeCell ref="G4:G5"/>
    <mergeCell ref="F4:F5"/>
    <mergeCell ref="F6:F7"/>
    <mergeCell ref="H4:H5"/>
    <mergeCell ref="A6:A7"/>
    <mergeCell ref="B6:B7"/>
    <mergeCell ref="C6:C7"/>
    <mergeCell ref="D6:D7"/>
    <mergeCell ref="E6:E7"/>
    <mergeCell ref="G6:G7"/>
    <mergeCell ref="H6:H7"/>
    <mergeCell ref="A4:A5"/>
    <mergeCell ref="B4:B5"/>
    <mergeCell ref="F8:F9"/>
    <mergeCell ref="F10:F11"/>
    <mergeCell ref="H8:H9"/>
    <mergeCell ref="A48:B49"/>
    <mergeCell ref="A51:B52"/>
    <mergeCell ref="A44:B46"/>
    <mergeCell ref="A10:A11"/>
    <mergeCell ref="B10:B11"/>
    <mergeCell ref="C10:C11"/>
    <mergeCell ref="D10:D11"/>
    <mergeCell ref="F14:F15"/>
    <mergeCell ref="E10:E11"/>
    <mergeCell ref="G10:G11"/>
    <mergeCell ref="H10:H11"/>
    <mergeCell ref="A8:A9"/>
    <mergeCell ref="B8:B9"/>
    <mergeCell ref="C8:C9"/>
    <mergeCell ref="D8:D9"/>
    <mergeCell ref="E8:E9"/>
    <mergeCell ref="G8:G9"/>
    <mergeCell ref="B12:B13"/>
    <mergeCell ref="C12:C13"/>
    <mergeCell ref="D12:D13"/>
    <mergeCell ref="E12:E13"/>
    <mergeCell ref="G12:G13"/>
    <mergeCell ref="F12:F13"/>
    <mergeCell ref="F18:F19"/>
    <mergeCell ref="H12:H13"/>
    <mergeCell ref="A14:A15"/>
    <mergeCell ref="B14:B15"/>
    <mergeCell ref="C14:C15"/>
    <mergeCell ref="D14:D15"/>
    <mergeCell ref="E14:E15"/>
    <mergeCell ref="G14:G15"/>
    <mergeCell ref="H14:H15"/>
    <mergeCell ref="A12:A13"/>
    <mergeCell ref="A16:A17"/>
    <mergeCell ref="B16:B17"/>
    <mergeCell ref="C16:C17"/>
    <mergeCell ref="D16:D17"/>
    <mergeCell ref="E16:E17"/>
    <mergeCell ref="G16:G17"/>
    <mergeCell ref="F16:F17"/>
    <mergeCell ref="F22:F23"/>
    <mergeCell ref="F25:F26"/>
    <mergeCell ref="H16:H17"/>
    <mergeCell ref="A18:A19"/>
    <mergeCell ref="B18:B19"/>
    <mergeCell ref="C18:C19"/>
    <mergeCell ref="D18:D19"/>
    <mergeCell ref="E18:E19"/>
    <mergeCell ref="G18:G19"/>
    <mergeCell ref="H18:H19"/>
    <mergeCell ref="A33:A34"/>
    <mergeCell ref="B33:B34"/>
    <mergeCell ref="F33:F34"/>
    <mergeCell ref="A20:A21"/>
    <mergeCell ref="B20:B21"/>
    <mergeCell ref="E20:E21"/>
    <mergeCell ref="A22:A24"/>
    <mergeCell ref="B22:B24"/>
    <mergeCell ref="E22:E23"/>
    <mergeCell ref="F20:F21"/>
    <mergeCell ref="A39:A40"/>
    <mergeCell ref="B39:B40"/>
    <mergeCell ref="A35:A36"/>
    <mergeCell ref="B35:B36"/>
    <mergeCell ref="C35:C36"/>
    <mergeCell ref="D35:D36"/>
    <mergeCell ref="H35:H36"/>
    <mergeCell ref="A37:A38"/>
    <mergeCell ref="B37:B38"/>
    <mergeCell ref="G33:G34"/>
    <mergeCell ref="H33:H34"/>
    <mergeCell ref="A29:A30"/>
    <mergeCell ref="B29:B30"/>
    <mergeCell ref="A31:A32"/>
    <mergeCell ref="B31:B32"/>
    <mergeCell ref="E35:E36"/>
    <mergeCell ref="B25:B26"/>
    <mergeCell ref="C25:C26"/>
    <mergeCell ref="D25:D26"/>
    <mergeCell ref="E25:E26"/>
    <mergeCell ref="G25:G26"/>
    <mergeCell ref="G35:G36"/>
    <mergeCell ref="F35:F36"/>
    <mergeCell ref="C33:C34"/>
    <mergeCell ref="D33:D34"/>
    <mergeCell ref="E33:E34"/>
    <mergeCell ref="H25:H26"/>
    <mergeCell ref="A27:A28"/>
    <mergeCell ref="B27:B28"/>
    <mergeCell ref="C27:C28"/>
    <mergeCell ref="D27:D28"/>
    <mergeCell ref="E27:E28"/>
    <mergeCell ref="G27:G28"/>
    <mergeCell ref="H27:H28"/>
    <mergeCell ref="A25:A26"/>
    <mergeCell ref="F27:F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zoomScalePageLayoutView="0" workbookViewId="0" topLeftCell="A2">
      <selection activeCell="A2" sqref="A2"/>
    </sheetView>
  </sheetViews>
  <sheetFormatPr defaultColWidth="9.140625" defaultRowHeight="12.75" customHeight="1"/>
  <cols>
    <col min="1" max="1" width="8.57421875" style="1" customWidth="1"/>
    <col min="2" max="2" width="49.8515625" style="1" customWidth="1"/>
    <col min="3" max="3" width="26.28125" style="1" customWidth="1"/>
    <col min="4" max="4" width="28.140625" style="1" customWidth="1"/>
    <col min="5" max="5" width="82.28125" style="1" customWidth="1"/>
    <col min="6" max="6" width="13.8515625" style="1" customWidth="1"/>
    <col min="7" max="7" width="12.28125" style="1" bestFit="1" customWidth="1"/>
    <col min="8" max="16384" width="9.140625" style="1" customWidth="1"/>
  </cols>
  <sheetData>
    <row r="1" spans="1:7" ht="12.75" customHeight="1">
      <c r="A1" s="5" t="s">
        <v>237</v>
      </c>
      <c r="B1" s="5"/>
      <c r="C1" s="5"/>
      <c r="D1" s="5"/>
      <c r="E1" s="5"/>
      <c r="F1" s="5"/>
      <c r="G1" s="5"/>
    </row>
    <row r="2" ht="12.75" customHeight="1" thickBot="1">
      <c r="A2" s="238" t="s">
        <v>326</v>
      </c>
    </row>
    <row r="3" spans="1:7" ht="25.5" customHeight="1">
      <c r="A3" s="3" t="s">
        <v>175</v>
      </c>
      <c r="B3" s="4" t="s">
        <v>21</v>
      </c>
      <c r="C3" s="4" t="s">
        <v>72</v>
      </c>
      <c r="D3" s="4" t="s">
        <v>81</v>
      </c>
      <c r="E3" s="4" t="s">
        <v>238</v>
      </c>
      <c r="F3" s="4" t="s">
        <v>73</v>
      </c>
      <c r="G3" s="12" t="s">
        <v>74</v>
      </c>
    </row>
    <row r="4" spans="1:7" ht="24.75" customHeight="1">
      <c r="A4" s="168">
        <v>42005</v>
      </c>
      <c r="B4" s="158" t="s">
        <v>174</v>
      </c>
      <c r="C4" s="158" t="s">
        <v>176</v>
      </c>
      <c r="D4" s="220" t="s">
        <v>177</v>
      </c>
      <c r="E4" s="220" t="s">
        <v>259</v>
      </c>
      <c r="F4" s="202">
        <v>0</v>
      </c>
      <c r="G4" s="219">
        <v>23</v>
      </c>
    </row>
    <row r="5" spans="1:7" ht="24.75" customHeight="1">
      <c r="A5" s="167"/>
      <c r="B5" s="158"/>
      <c r="C5" s="158"/>
      <c r="D5" s="220"/>
      <c r="E5" s="220"/>
      <c r="F5" s="202"/>
      <c r="G5" s="219"/>
    </row>
    <row r="6" spans="1:7" ht="24.75" customHeight="1">
      <c r="A6" s="168">
        <v>42036</v>
      </c>
      <c r="B6" s="158" t="s">
        <v>24</v>
      </c>
      <c r="C6" s="158" t="s">
        <v>176</v>
      </c>
      <c r="D6" s="179" t="s">
        <v>177</v>
      </c>
      <c r="E6" s="220" t="s">
        <v>260</v>
      </c>
      <c r="F6" s="181">
        <v>0</v>
      </c>
      <c r="G6" s="219">
        <v>6</v>
      </c>
    </row>
    <row r="7" spans="1:7" ht="24.75" customHeight="1">
      <c r="A7" s="167"/>
      <c r="B7" s="158"/>
      <c r="C7" s="158"/>
      <c r="D7" s="179"/>
      <c r="E7" s="220"/>
      <c r="F7" s="181"/>
      <c r="G7" s="219"/>
    </row>
    <row r="8" spans="1:7" ht="24.75" customHeight="1">
      <c r="A8" s="168">
        <v>42064</v>
      </c>
      <c r="B8" s="158" t="s">
        <v>27</v>
      </c>
      <c r="C8" s="158" t="s">
        <v>176</v>
      </c>
      <c r="D8" s="179" t="s">
        <v>178</v>
      </c>
      <c r="E8" s="220" t="s">
        <v>261</v>
      </c>
      <c r="F8" s="181">
        <v>0</v>
      </c>
      <c r="G8" s="219">
        <v>45</v>
      </c>
    </row>
    <row r="9" spans="1:7" ht="24.75" customHeight="1">
      <c r="A9" s="167"/>
      <c r="B9" s="158"/>
      <c r="C9" s="158"/>
      <c r="D9" s="179"/>
      <c r="E9" s="220"/>
      <c r="F9" s="181"/>
      <c r="G9" s="219"/>
    </row>
    <row r="10" spans="1:7" ht="24.75" customHeight="1">
      <c r="A10" s="168">
        <v>42095</v>
      </c>
      <c r="B10" s="158" t="s">
        <v>30</v>
      </c>
      <c r="C10" s="158" t="s">
        <v>176</v>
      </c>
      <c r="D10" s="179" t="s">
        <v>179</v>
      </c>
      <c r="E10" s="220" t="s">
        <v>262</v>
      </c>
      <c r="F10" s="181">
        <v>0</v>
      </c>
      <c r="G10" s="219">
        <v>63</v>
      </c>
    </row>
    <row r="11" spans="1:7" ht="24.75" customHeight="1">
      <c r="A11" s="167"/>
      <c r="B11" s="158"/>
      <c r="C11" s="158"/>
      <c r="D11" s="179"/>
      <c r="E11" s="220"/>
      <c r="F11" s="181"/>
      <c r="G11" s="219"/>
    </row>
    <row r="12" spans="1:8" ht="24.75" customHeight="1">
      <c r="A12" s="168">
        <v>42006</v>
      </c>
      <c r="B12" s="158" t="s">
        <v>33</v>
      </c>
      <c r="C12" s="158" t="s">
        <v>176</v>
      </c>
      <c r="D12" s="179" t="s">
        <v>177</v>
      </c>
      <c r="E12" s="220" t="s">
        <v>260</v>
      </c>
      <c r="F12" s="181">
        <v>0</v>
      </c>
      <c r="G12" s="219">
        <v>43</v>
      </c>
      <c r="H12" s="2"/>
    </row>
    <row r="13" spans="1:7" ht="24.75" customHeight="1">
      <c r="A13" s="167"/>
      <c r="B13" s="158"/>
      <c r="C13" s="158"/>
      <c r="D13" s="179"/>
      <c r="E13" s="220"/>
      <c r="F13" s="181"/>
      <c r="G13" s="219"/>
    </row>
    <row r="14" spans="1:7" ht="24.75" customHeight="1">
      <c r="A14" s="168">
        <v>42037</v>
      </c>
      <c r="B14" s="165" t="s">
        <v>36</v>
      </c>
      <c r="C14" s="165" t="s">
        <v>176</v>
      </c>
      <c r="D14" s="179" t="s">
        <v>177</v>
      </c>
      <c r="E14" s="220" t="s">
        <v>260</v>
      </c>
      <c r="F14" s="202">
        <v>0</v>
      </c>
      <c r="G14" s="219">
        <v>68</v>
      </c>
    </row>
    <row r="15" spans="1:7" ht="24.75" customHeight="1">
      <c r="A15" s="168"/>
      <c r="B15" s="165"/>
      <c r="C15" s="165"/>
      <c r="D15" s="179"/>
      <c r="E15" s="220"/>
      <c r="F15" s="202"/>
      <c r="G15" s="219"/>
    </row>
    <row r="16" spans="1:7" ht="24.75" customHeight="1">
      <c r="A16" s="168">
        <v>42065</v>
      </c>
      <c r="B16" s="158" t="s">
        <v>39</v>
      </c>
      <c r="C16" s="158" t="s">
        <v>176</v>
      </c>
      <c r="D16" s="179" t="s">
        <v>177</v>
      </c>
      <c r="E16" s="220" t="s">
        <v>260</v>
      </c>
      <c r="F16" s="181">
        <v>0</v>
      </c>
      <c r="G16" s="219">
        <v>45</v>
      </c>
    </row>
    <row r="17" spans="1:7" ht="24.75" customHeight="1">
      <c r="A17" s="167"/>
      <c r="B17" s="158"/>
      <c r="C17" s="158"/>
      <c r="D17" s="179"/>
      <c r="E17" s="220"/>
      <c r="F17" s="181"/>
      <c r="G17" s="219"/>
    </row>
    <row r="18" spans="1:7" ht="24.75" customHeight="1">
      <c r="A18" s="168">
        <v>42096</v>
      </c>
      <c r="B18" s="158" t="s">
        <v>42</v>
      </c>
      <c r="C18" s="158" t="s">
        <v>176</v>
      </c>
      <c r="D18" s="179" t="s">
        <v>170</v>
      </c>
      <c r="E18" s="220" t="s">
        <v>243</v>
      </c>
      <c r="F18" s="181">
        <v>0</v>
      </c>
      <c r="G18" s="219">
        <v>23</v>
      </c>
    </row>
    <row r="19" spans="1:7" ht="24.75" customHeight="1">
      <c r="A19" s="167"/>
      <c r="B19" s="158"/>
      <c r="C19" s="158"/>
      <c r="D19" s="179"/>
      <c r="E19" s="220"/>
      <c r="F19" s="181"/>
      <c r="G19" s="219"/>
    </row>
    <row r="20" spans="1:7" ht="50.25" customHeight="1">
      <c r="A20" s="57">
        <v>42126</v>
      </c>
      <c r="B20" s="45" t="s">
        <v>45</v>
      </c>
      <c r="C20" s="47" t="s">
        <v>176</v>
      </c>
      <c r="D20" s="47" t="s">
        <v>177</v>
      </c>
      <c r="E20" s="58" t="s">
        <v>260</v>
      </c>
      <c r="F20" s="49">
        <v>0</v>
      </c>
      <c r="G20" s="60">
        <v>80</v>
      </c>
    </row>
    <row r="21" spans="1:7" ht="48" customHeight="1">
      <c r="A21" s="57">
        <v>42007</v>
      </c>
      <c r="B21" s="45" t="s">
        <v>46</v>
      </c>
      <c r="C21" s="29" t="s">
        <v>176</v>
      </c>
      <c r="D21" s="62" t="s">
        <v>178</v>
      </c>
      <c r="E21" s="91" t="s">
        <v>263</v>
      </c>
      <c r="F21" s="49">
        <v>0</v>
      </c>
      <c r="G21" s="61">
        <v>33</v>
      </c>
    </row>
    <row r="22" spans="1:7" ht="24.75" customHeight="1">
      <c r="A22" s="168">
        <v>42038</v>
      </c>
      <c r="B22" s="158" t="s">
        <v>49</v>
      </c>
      <c r="C22" s="158" t="s">
        <v>176</v>
      </c>
      <c r="D22" s="179" t="s">
        <v>177</v>
      </c>
      <c r="E22" s="220" t="s">
        <v>260</v>
      </c>
      <c r="F22" s="181">
        <v>0</v>
      </c>
      <c r="G22" s="219">
        <v>23</v>
      </c>
    </row>
    <row r="23" spans="1:7" ht="24.75" customHeight="1">
      <c r="A23" s="167"/>
      <c r="B23" s="158"/>
      <c r="C23" s="158"/>
      <c r="D23" s="179"/>
      <c r="E23" s="220"/>
      <c r="F23" s="181"/>
      <c r="G23" s="219"/>
    </row>
    <row r="24" spans="1:7" ht="24.75" customHeight="1">
      <c r="A24" s="168">
        <v>42066</v>
      </c>
      <c r="B24" s="158" t="s">
        <v>54</v>
      </c>
      <c r="C24" s="158" t="s">
        <v>176</v>
      </c>
      <c r="D24" s="179" t="s">
        <v>177</v>
      </c>
      <c r="E24" s="220" t="s">
        <v>260</v>
      </c>
      <c r="F24" s="218">
        <v>0</v>
      </c>
      <c r="G24" s="219">
        <v>18</v>
      </c>
    </row>
    <row r="25" spans="1:7" ht="24.75" customHeight="1">
      <c r="A25" s="167"/>
      <c r="B25" s="158"/>
      <c r="C25" s="158"/>
      <c r="D25" s="179"/>
      <c r="E25" s="220"/>
      <c r="F25" s="218"/>
      <c r="G25" s="219"/>
    </row>
    <row r="26" spans="1:7" ht="38.25">
      <c r="A26" s="57">
        <v>42097</v>
      </c>
      <c r="B26" s="45" t="s">
        <v>57</v>
      </c>
      <c r="C26" s="47" t="s">
        <v>176</v>
      </c>
      <c r="D26" s="47" t="s">
        <v>177</v>
      </c>
      <c r="E26" s="58" t="s">
        <v>260</v>
      </c>
      <c r="F26" s="59">
        <v>0</v>
      </c>
      <c r="G26" s="60">
        <v>65</v>
      </c>
    </row>
    <row r="27" spans="1:7" ht="42.75" customHeight="1">
      <c r="A27" s="57">
        <v>42127</v>
      </c>
      <c r="B27" s="45" t="s">
        <v>60</v>
      </c>
      <c r="C27" s="47" t="s">
        <v>176</v>
      </c>
      <c r="D27" s="47" t="s">
        <v>178</v>
      </c>
      <c r="E27" s="91" t="s">
        <v>263</v>
      </c>
      <c r="F27" s="63">
        <v>0</v>
      </c>
      <c r="G27" s="60">
        <v>23</v>
      </c>
    </row>
    <row r="28" spans="1:7" ht="24.75" customHeight="1">
      <c r="A28" s="168">
        <v>42008</v>
      </c>
      <c r="B28" s="158" t="s">
        <v>63</v>
      </c>
      <c r="C28" s="158" t="s">
        <v>176</v>
      </c>
      <c r="D28" s="179" t="s">
        <v>177</v>
      </c>
      <c r="E28" s="220" t="s">
        <v>260</v>
      </c>
      <c r="F28" s="218">
        <v>0</v>
      </c>
      <c r="G28" s="219">
        <v>30</v>
      </c>
    </row>
    <row r="29" spans="1:7" ht="24.75" customHeight="1">
      <c r="A29" s="167"/>
      <c r="B29" s="158"/>
      <c r="C29" s="158"/>
      <c r="D29" s="179"/>
      <c r="E29" s="220"/>
      <c r="F29" s="218"/>
      <c r="G29" s="219"/>
    </row>
    <row r="30" spans="1:7" ht="24.75" customHeight="1">
      <c r="A30" s="168">
        <v>42039</v>
      </c>
      <c r="B30" s="158" t="s">
        <v>66</v>
      </c>
      <c r="C30" s="158" t="s">
        <v>176</v>
      </c>
      <c r="D30" s="158" t="s">
        <v>177</v>
      </c>
      <c r="E30" s="220" t="s">
        <v>260</v>
      </c>
      <c r="F30" s="218">
        <v>0</v>
      </c>
      <c r="G30" s="219">
        <v>10</v>
      </c>
    </row>
    <row r="31" spans="1:7" ht="24.75" customHeight="1">
      <c r="A31" s="167"/>
      <c r="B31" s="158"/>
      <c r="C31" s="158"/>
      <c r="D31" s="158"/>
      <c r="E31" s="220"/>
      <c r="F31" s="218"/>
      <c r="G31" s="219"/>
    </row>
    <row r="32" spans="1:7" ht="49.5" customHeight="1">
      <c r="A32" s="57">
        <v>42067</v>
      </c>
      <c r="B32" s="45" t="s">
        <v>117</v>
      </c>
      <c r="C32" s="45" t="s">
        <v>176</v>
      </c>
      <c r="D32" s="45" t="s">
        <v>177</v>
      </c>
      <c r="E32" s="58" t="s">
        <v>260</v>
      </c>
      <c r="F32" s="59">
        <v>0</v>
      </c>
      <c r="G32" s="60">
        <v>11</v>
      </c>
    </row>
    <row r="33" spans="1:7" ht="24.75" customHeight="1" thickBot="1">
      <c r="A33" s="64">
        <v>42098</v>
      </c>
      <c r="B33" s="78" t="s">
        <v>69</v>
      </c>
      <c r="C33" s="8" t="s">
        <v>176</v>
      </c>
      <c r="D33" s="8" t="s">
        <v>170</v>
      </c>
      <c r="E33" s="93" t="s">
        <v>264</v>
      </c>
      <c r="F33" s="65">
        <v>0</v>
      </c>
      <c r="G33" s="66">
        <v>5</v>
      </c>
    </row>
    <row r="34" spans="6:7" ht="12.75" customHeight="1">
      <c r="F34" s="44"/>
      <c r="G34" s="44"/>
    </row>
    <row r="35" ht="12.75" customHeight="1">
      <c r="A35" s="1" t="s">
        <v>239</v>
      </c>
    </row>
  </sheetData>
  <sheetProtection/>
  <mergeCells count="84">
    <mergeCell ref="G4:G5"/>
    <mergeCell ref="A6:A7"/>
    <mergeCell ref="B6:B7"/>
    <mergeCell ref="C6:C7"/>
    <mergeCell ref="D6:D7"/>
    <mergeCell ref="F6:F7"/>
    <mergeCell ref="D8:D9"/>
    <mergeCell ref="F8:F9"/>
    <mergeCell ref="C4:C5"/>
    <mergeCell ref="D4:D5"/>
    <mergeCell ref="F4:F5"/>
    <mergeCell ref="E4:E5"/>
    <mergeCell ref="D12:D13"/>
    <mergeCell ref="F12:F13"/>
    <mergeCell ref="E12:E13"/>
    <mergeCell ref="E14:E15"/>
    <mergeCell ref="G6:G7"/>
    <mergeCell ref="A4:A5"/>
    <mergeCell ref="B4:B5"/>
    <mergeCell ref="E6:E7"/>
    <mergeCell ref="G10:G11"/>
    <mergeCell ref="A8:A9"/>
    <mergeCell ref="G8:G9"/>
    <mergeCell ref="A10:A11"/>
    <mergeCell ref="B10:B11"/>
    <mergeCell ref="C10:C11"/>
    <mergeCell ref="D10:D11"/>
    <mergeCell ref="F10:F11"/>
    <mergeCell ref="E8:E9"/>
    <mergeCell ref="E10:E11"/>
    <mergeCell ref="B8:B9"/>
    <mergeCell ref="C8:C9"/>
    <mergeCell ref="G12:G13"/>
    <mergeCell ref="A14:A15"/>
    <mergeCell ref="B14:B15"/>
    <mergeCell ref="C14:C15"/>
    <mergeCell ref="D14:D15"/>
    <mergeCell ref="F14:F15"/>
    <mergeCell ref="G14:G15"/>
    <mergeCell ref="A12:A13"/>
    <mergeCell ref="B12:B13"/>
    <mergeCell ref="C12:C13"/>
    <mergeCell ref="G18:G19"/>
    <mergeCell ref="A16:A17"/>
    <mergeCell ref="B16:B17"/>
    <mergeCell ref="C16:C17"/>
    <mergeCell ref="D16:D17"/>
    <mergeCell ref="F16:F17"/>
    <mergeCell ref="E16:E17"/>
    <mergeCell ref="E18:E19"/>
    <mergeCell ref="D22:D23"/>
    <mergeCell ref="F22:F23"/>
    <mergeCell ref="E22:E23"/>
    <mergeCell ref="E24:E25"/>
    <mergeCell ref="G16:G17"/>
    <mergeCell ref="A18:A19"/>
    <mergeCell ref="B18:B19"/>
    <mergeCell ref="C18:C19"/>
    <mergeCell ref="D18:D19"/>
    <mergeCell ref="F18:F19"/>
    <mergeCell ref="G22:G23"/>
    <mergeCell ref="A24:A25"/>
    <mergeCell ref="B24:B25"/>
    <mergeCell ref="C24:C25"/>
    <mergeCell ref="D24:D25"/>
    <mergeCell ref="F24:F25"/>
    <mergeCell ref="G24:G25"/>
    <mergeCell ref="A22:A23"/>
    <mergeCell ref="B22:B23"/>
    <mergeCell ref="C22:C23"/>
    <mergeCell ref="A30:A31"/>
    <mergeCell ref="B30:B31"/>
    <mergeCell ref="C30:C31"/>
    <mergeCell ref="D30:D31"/>
    <mergeCell ref="A28:A29"/>
    <mergeCell ref="B28:B29"/>
    <mergeCell ref="F30:F31"/>
    <mergeCell ref="G30:G31"/>
    <mergeCell ref="C28:C29"/>
    <mergeCell ref="D28:D29"/>
    <mergeCell ref="F28:F29"/>
    <mergeCell ref="G28:G29"/>
    <mergeCell ref="E28:E29"/>
    <mergeCell ref="E30:E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zoomScalePageLayoutView="0" workbookViewId="0" topLeftCell="A7">
      <selection activeCell="A2" sqref="A2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53.421875" style="1" customWidth="1"/>
    <col min="4" max="4" width="10.421875" style="1" customWidth="1"/>
    <col min="5" max="6" width="13.28125" style="1" customWidth="1"/>
    <col min="7" max="7" width="15.421875" style="1" customWidth="1"/>
    <col min="8" max="8" width="12.28125" style="1" bestFit="1" customWidth="1"/>
    <col min="9" max="9" width="9.140625" style="1" customWidth="1"/>
    <col min="10" max="10" width="42.28125" style="1" customWidth="1"/>
    <col min="11" max="16384" width="9.140625" style="1" customWidth="1"/>
  </cols>
  <sheetData>
    <row r="1" spans="1:8" ht="12.75" customHeight="1">
      <c r="A1" s="5" t="s">
        <v>244</v>
      </c>
      <c r="B1" s="5"/>
      <c r="C1" s="5"/>
      <c r="D1" s="5"/>
      <c r="E1" s="5"/>
      <c r="F1" s="5"/>
      <c r="G1" s="5"/>
      <c r="H1" s="5"/>
    </row>
    <row r="2" ht="12.75" customHeight="1" thickBot="1">
      <c r="A2" s="238" t="s">
        <v>326</v>
      </c>
    </row>
    <row r="3" spans="1:8" ht="32.25" customHeight="1" thickBot="1">
      <c r="A3" s="70" t="s">
        <v>228</v>
      </c>
      <c r="B3" s="71" t="s">
        <v>180</v>
      </c>
      <c r="C3" s="71" t="s">
        <v>182</v>
      </c>
      <c r="D3" s="71" t="s">
        <v>183</v>
      </c>
      <c r="E3" s="71" t="s">
        <v>184</v>
      </c>
      <c r="F3" s="71" t="s">
        <v>81</v>
      </c>
      <c r="G3" s="71" t="s">
        <v>73</v>
      </c>
      <c r="H3" s="72" t="s">
        <v>74</v>
      </c>
    </row>
    <row r="4" spans="1:8" ht="25.5">
      <c r="A4" s="223" t="s">
        <v>229</v>
      </c>
      <c r="B4" s="226" t="s">
        <v>221</v>
      </c>
      <c r="C4" s="81" t="s">
        <v>181</v>
      </c>
      <c r="D4" s="81" t="s">
        <v>185</v>
      </c>
      <c r="E4" s="116" t="s">
        <v>186</v>
      </c>
      <c r="F4" s="122" t="s">
        <v>240</v>
      </c>
      <c r="G4" s="119">
        <v>0</v>
      </c>
      <c r="H4" s="84">
        <v>54</v>
      </c>
    </row>
    <row r="5" spans="1:8" ht="25.5">
      <c r="A5" s="224"/>
      <c r="B5" s="221"/>
      <c r="C5" s="73" t="s">
        <v>187</v>
      </c>
      <c r="D5" s="73" t="s">
        <v>185</v>
      </c>
      <c r="E5" s="117" t="s">
        <v>186</v>
      </c>
      <c r="F5" s="73" t="s">
        <v>240</v>
      </c>
      <c r="G5" s="120">
        <v>0</v>
      </c>
      <c r="H5" s="85">
        <v>72</v>
      </c>
    </row>
    <row r="6" spans="1:8" ht="12.75">
      <c r="A6" s="224"/>
      <c r="B6" s="221"/>
      <c r="C6" s="73" t="s">
        <v>188</v>
      </c>
      <c r="D6" s="73" t="s">
        <v>189</v>
      </c>
      <c r="E6" s="117" t="s">
        <v>186</v>
      </c>
      <c r="F6" s="73" t="s">
        <v>240</v>
      </c>
      <c r="G6" s="120">
        <v>0</v>
      </c>
      <c r="H6" s="85">
        <v>270</v>
      </c>
    </row>
    <row r="7" spans="1:8" ht="12.75">
      <c r="A7" s="224"/>
      <c r="B7" s="221" t="s">
        <v>222</v>
      </c>
      <c r="C7" s="73" t="s">
        <v>219</v>
      </c>
      <c r="D7" s="73" t="s">
        <v>185</v>
      </c>
      <c r="E7" s="117" t="s">
        <v>186</v>
      </c>
      <c r="F7" s="73" t="s">
        <v>240</v>
      </c>
      <c r="G7" s="120">
        <v>0</v>
      </c>
      <c r="H7" s="85">
        <v>195</v>
      </c>
    </row>
    <row r="8" spans="1:8" ht="12.75">
      <c r="A8" s="224"/>
      <c r="B8" s="221"/>
      <c r="C8" s="73" t="s">
        <v>190</v>
      </c>
      <c r="D8" s="73" t="s">
        <v>189</v>
      </c>
      <c r="E8" s="117" t="s">
        <v>186</v>
      </c>
      <c r="F8" s="73" t="s">
        <v>240</v>
      </c>
      <c r="G8" s="120">
        <v>0</v>
      </c>
      <c r="H8" s="85">
        <v>502</v>
      </c>
    </row>
    <row r="9" spans="1:8" ht="13.5" thickBot="1">
      <c r="A9" s="225"/>
      <c r="B9" s="222"/>
      <c r="C9" s="76" t="s">
        <v>193</v>
      </c>
      <c r="D9" s="76" t="s">
        <v>189</v>
      </c>
      <c r="E9" s="118" t="s">
        <v>191</v>
      </c>
      <c r="F9" s="76" t="s">
        <v>240</v>
      </c>
      <c r="G9" s="121">
        <v>0</v>
      </c>
      <c r="H9" s="86">
        <v>52</v>
      </c>
    </row>
    <row r="10" spans="1:8" ht="12.75" customHeight="1">
      <c r="A10" s="227" t="s">
        <v>230</v>
      </c>
      <c r="B10" s="162" t="s">
        <v>224</v>
      </c>
      <c r="C10" s="83" t="s">
        <v>192</v>
      </c>
      <c r="D10" s="83" t="s">
        <v>189</v>
      </c>
      <c r="E10" s="83" t="s">
        <v>194</v>
      </c>
      <c r="F10" s="115" t="s">
        <v>241</v>
      </c>
      <c r="G10" s="82">
        <v>0</v>
      </c>
      <c r="H10" s="84">
        <v>55</v>
      </c>
    </row>
    <row r="11" spans="1:9" ht="25.5">
      <c r="A11" s="228"/>
      <c r="B11" s="163"/>
      <c r="C11" s="74" t="s">
        <v>195</v>
      </c>
      <c r="D11" s="74" t="s">
        <v>185</v>
      </c>
      <c r="E11" s="74" t="s">
        <v>196</v>
      </c>
      <c r="F11" s="74" t="s">
        <v>241</v>
      </c>
      <c r="G11" s="79">
        <v>0</v>
      </c>
      <c r="H11" s="85">
        <v>2</v>
      </c>
      <c r="I11" s="2"/>
    </row>
    <row r="12" spans="1:8" ht="15" customHeight="1">
      <c r="A12" s="228"/>
      <c r="B12" s="183" t="s">
        <v>223</v>
      </c>
      <c r="C12" s="74" t="s">
        <v>192</v>
      </c>
      <c r="D12" s="74" t="s">
        <v>189</v>
      </c>
      <c r="E12" s="74" t="s">
        <v>194</v>
      </c>
      <c r="F12" s="74" t="s">
        <v>241</v>
      </c>
      <c r="G12" s="79">
        <v>0</v>
      </c>
      <c r="H12" s="85">
        <v>32</v>
      </c>
    </row>
    <row r="13" spans="1:8" ht="26.25" thickBot="1">
      <c r="A13" s="229"/>
      <c r="B13" s="230"/>
      <c r="C13" s="77" t="s">
        <v>195</v>
      </c>
      <c r="D13" s="77" t="s">
        <v>185</v>
      </c>
      <c r="E13" s="77" t="s">
        <v>196</v>
      </c>
      <c r="F13" s="77" t="s">
        <v>241</v>
      </c>
      <c r="G13" s="80">
        <v>0</v>
      </c>
      <c r="H13" s="86">
        <v>4</v>
      </c>
    </row>
    <row r="14" spans="1:8" ht="12.75" customHeight="1">
      <c r="A14" s="235" t="s">
        <v>231</v>
      </c>
      <c r="B14" s="205" t="s">
        <v>222</v>
      </c>
      <c r="C14" s="81" t="s">
        <v>197</v>
      </c>
      <c r="D14" s="83" t="s">
        <v>185</v>
      </c>
      <c r="E14" s="83" t="s">
        <v>199</v>
      </c>
      <c r="F14" s="115" t="s">
        <v>240</v>
      </c>
      <c r="G14" s="82">
        <v>82</v>
      </c>
      <c r="H14" s="84">
        <v>125</v>
      </c>
    </row>
    <row r="15" spans="1:8" ht="15" customHeight="1">
      <c r="A15" s="236"/>
      <c r="B15" s="179"/>
      <c r="C15" s="73" t="s">
        <v>198</v>
      </c>
      <c r="D15" s="74" t="s">
        <v>189</v>
      </c>
      <c r="E15" s="74" t="s">
        <v>200</v>
      </c>
      <c r="F15" s="74" t="s">
        <v>240</v>
      </c>
      <c r="G15" s="79">
        <v>0</v>
      </c>
      <c r="H15" s="85">
        <v>15</v>
      </c>
    </row>
    <row r="16" spans="1:8" ht="15" customHeight="1">
      <c r="A16" s="236"/>
      <c r="B16" s="160" t="s">
        <v>225</v>
      </c>
      <c r="C16" s="73" t="s">
        <v>201</v>
      </c>
      <c r="D16" s="74" t="s">
        <v>185</v>
      </c>
      <c r="E16" s="74" t="s">
        <v>204</v>
      </c>
      <c r="F16" s="74" t="s">
        <v>240</v>
      </c>
      <c r="G16" s="79">
        <v>5.4</v>
      </c>
      <c r="H16" s="85">
        <v>5</v>
      </c>
    </row>
    <row r="17" spans="1:8" ht="15" customHeight="1">
      <c r="A17" s="236"/>
      <c r="B17" s="174"/>
      <c r="C17" s="73" t="s">
        <v>202</v>
      </c>
      <c r="D17" s="75" t="s">
        <v>185</v>
      </c>
      <c r="E17" s="75" t="s">
        <v>204</v>
      </c>
      <c r="F17" s="75" t="s">
        <v>240</v>
      </c>
      <c r="G17" s="79">
        <v>77.3</v>
      </c>
      <c r="H17" s="87">
        <v>90.5</v>
      </c>
    </row>
    <row r="18" spans="1:8" ht="15" customHeight="1">
      <c r="A18" s="236"/>
      <c r="B18" s="174"/>
      <c r="C18" s="73" t="s">
        <v>203</v>
      </c>
      <c r="D18" s="74" t="s">
        <v>189</v>
      </c>
      <c r="E18" s="74" t="s">
        <v>205</v>
      </c>
      <c r="F18" s="74" t="s">
        <v>240</v>
      </c>
      <c r="G18" s="79">
        <v>0</v>
      </c>
      <c r="H18" s="85">
        <v>83</v>
      </c>
    </row>
    <row r="19" spans="1:8" ht="25.5">
      <c r="A19" s="236"/>
      <c r="B19" s="163"/>
      <c r="C19" s="73" t="s">
        <v>220</v>
      </c>
      <c r="D19" s="74" t="s">
        <v>189</v>
      </c>
      <c r="E19" s="74" t="s">
        <v>186</v>
      </c>
      <c r="F19" s="74" t="s">
        <v>240</v>
      </c>
      <c r="G19" s="79">
        <v>0</v>
      </c>
      <c r="H19" s="85">
        <v>1853</v>
      </c>
    </row>
    <row r="20" spans="1:8" ht="25.5">
      <c r="A20" s="236"/>
      <c r="B20" s="160" t="s">
        <v>226</v>
      </c>
      <c r="C20" s="73" t="s">
        <v>206</v>
      </c>
      <c r="D20" s="74" t="s">
        <v>185</v>
      </c>
      <c r="E20" s="74" t="s">
        <v>204</v>
      </c>
      <c r="F20" s="74" t="s">
        <v>240</v>
      </c>
      <c r="G20" s="79">
        <v>30</v>
      </c>
      <c r="H20" s="85">
        <v>35</v>
      </c>
    </row>
    <row r="21" spans="1:8" ht="15" customHeight="1">
      <c r="A21" s="236"/>
      <c r="B21" s="174"/>
      <c r="C21" s="73" t="s">
        <v>207</v>
      </c>
      <c r="D21" s="74" t="s">
        <v>185</v>
      </c>
      <c r="E21" s="74" t="s">
        <v>204</v>
      </c>
      <c r="F21" s="74" t="s">
        <v>240</v>
      </c>
      <c r="G21" s="79">
        <v>7</v>
      </c>
      <c r="H21" s="85">
        <v>10</v>
      </c>
    </row>
    <row r="22" spans="1:8" ht="25.5">
      <c r="A22" s="236"/>
      <c r="B22" s="174"/>
      <c r="C22" s="73" t="s">
        <v>208</v>
      </c>
      <c r="D22" s="74" t="s">
        <v>189</v>
      </c>
      <c r="E22" s="74" t="s">
        <v>211</v>
      </c>
      <c r="F22" s="74" t="s">
        <v>240</v>
      </c>
      <c r="G22" s="79">
        <v>0</v>
      </c>
      <c r="H22" s="85">
        <v>50</v>
      </c>
    </row>
    <row r="23" spans="1:8" ht="15" customHeight="1">
      <c r="A23" s="236"/>
      <c r="B23" s="174"/>
      <c r="C23" s="73" t="s">
        <v>209</v>
      </c>
      <c r="D23" s="74" t="s">
        <v>189</v>
      </c>
      <c r="E23" s="74" t="s">
        <v>212</v>
      </c>
      <c r="F23" s="74" t="s">
        <v>240</v>
      </c>
      <c r="G23" s="79">
        <v>0</v>
      </c>
      <c r="H23" s="85">
        <v>25</v>
      </c>
    </row>
    <row r="24" spans="1:8" ht="25.5">
      <c r="A24" s="236"/>
      <c r="B24" s="174"/>
      <c r="C24" s="73" t="s">
        <v>233</v>
      </c>
      <c r="D24" s="19" t="s">
        <v>189</v>
      </c>
      <c r="E24" s="19" t="s">
        <v>234</v>
      </c>
      <c r="F24" s="19" t="s">
        <v>240</v>
      </c>
      <c r="G24" s="88">
        <v>0</v>
      </c>
      <c r="H24" s="89">
        <v>2</v>
      </c>
    </row>
    <row r="25" spans="1:8" ht="25.5">
      <c r="A25" s="236"/>
      <c r="B25" s="174"/>
      <c r="C25" t="s">
        <v>235</v>
      </c>
      <c r="D25" s="19" t="s">
        <v>189</v>
      </c>
      <c r="E25" s="19" t="s">
        <v>236</v>
      </c>
      <c r="F25" s="19" t="s">
        <v>240</v>
      </c>
      <c r="G25" s="88">
        <v>0</v>
      </c>
      <c r="H25" s="89">
        <v>110</v>
      </c>
    </row>
    <row r="26" spans="1:8" ht="15.75" customHeight="1" thickBot="1">
      <c r="A26" s="237"/>
      <c r="B26" s="161"/>
      <c r="C26" s="76" t="s">
        <v>210</v>
      </c>
      <c r="D26" s="77" t="s">
        <v>189</v>
      </c>
      <c r="E26" s="77" t="s">
        <v>212</v>
      </c>
      <c r="F26" s="77" t="s">
        <v>240</v>
      </c>
      <c r="G26" s="80">
        <v>0</v>
      </c>
      <c r="H26" s="86">
        <v>52</v>
      </c>
    </row>
    <row r="27" spans="1:8" ht="12.75">
      <c r="A27" s="232" t="s">
        <v>232</v>
      </c>
      <c r="B27" s="205" t="s">
        <v>227</v>
      </c>
      <c r="C27" s="81" t="s">
        <v>213</v>
      </c>
      <c r="D27" s="83" t="s">
        <v>185</v>
      </c>
      <c r="E27" s="83" t="s">
        <v>216</v>
      </c>
      <c r="F27" s="83" t="s">
        <v>240</v>
      </c>
      <c r="G27" s="82">
        <v>0</v>
      </c>
      <c r="H27" s="84">
        <v>9</v>
      </c>
    </row>
    <row r="28" spans="1:8" ht="25.5">
      <c r="A28" s="233"/>
      <c r="B28" s="179"/>
      <c r="C28" s="73" t="s">
        <v>214</v>
      </c>
      <c r="D28" s="74" t="s">
        <v>185</v>
      </c>
      <c r="E28" s="74" t="s">
        <v>217</v>
      </c>
      <c r="F28" s="74" t="s">
        <v>240</v>
      </c>
      <c r="G28" s="79">
        <v>0</v>
      </c>
      <c r="H28" s="85">
        <v>70</v>
      </c>
    </row>
    <row r="29" spans="1:8" ht="13.5" thickBot="1">
      <c r="A29" s="234"/>
      <c r="B29" s="231"/>
      <c r="C29" s="76" t="s">
        <v>215</v>
      </c>
      <c r="D29" s="77" t="s">
        <v>189</v>
      </c>
      <c r="E29" s="77" t="s">
        <v>218</v>
      </c>
      <c r="F29" s="77" t="s">
        <v>240</v>
      </c>
      <c r="G29" s="80">
        <v>0</v>
      </c>
      <c r="H29" s="86">
        <v>7</v>
      </c>
    </row>
    <row r="30" spans="7:8" ht="12.75" customHeight="1">
      <c r="G30" s="44"/>
      <c r="H30" s="44"/>
    </row>
    <row r="31" ht="12.75" customHeight="1">
      <c r="A31" s="1" t="s">
        <v>242</v>
      </c>
    </row>
  </sheetData>
  <sheetProtection/>
  <mergeCells count="12">
    <mergeCell ref="B27:B29"/>
    <mergeCell ref="A27:A29"/>
    <mergeCell ref="B16:B19"/>
    <mergeCell ref="B14:B15"/>
    <mergeCell ref="A14:A26"/>
    <mergeCell ref="B20:B26"/>
    <mergeCell ref="B10:B11"/>
    <mergeCell ref="B7:B9"/>
    <mergeCell ref="A4:A9"/>
    <mergeCell ref="B4:B6"/>
    <mergeCell ref="A10:A13"/>
    <mergeCell ref="B12:B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"/>
  <sheetViews>
    <sheetView zoomScalePageLayoutView="0" workbookViewId="0" topLeftCell="A1">
      <selection activeCell="B30" sqref="B30"/>
    </sheetView>
  </sheetViews>
  <sheetFormatPr defaultColWidth="9.140625" defaultRowHeight="12.75" customHeight="1"/>
  <cols>
    <col min="1" max="1" width="40.421875" style="1" customWidth="1"/>
    <col min="2" max="2" width="95.8515625" style="1" customWidth="1"/>
    <col min="3" max="3" width="42.57421875" style="1" customWidth="1"/>
    <col min="4" max="4" width="26.57421875" style="1" customWidth="1"/>
    <col min="5" max="5" width="12.28125" style="1" bestFit="1" customWidth="1"/>
    <col min="6" max="16384" width="9.140625" style="1" customWidth="1"/>
  </cols>
  <sheetData>
    <row r="1" spans="1:5" ht="12.75" customHeight="1">
      <c r="A1" s="5" t="s">
        <v>323</v>
      </c>
      <c r="B1" s="5"/>
      <c r="C1" s="5"/>
      <c r="D1" s="5"/>
      <c r="E1" s="5"/>
    </row>
    <row r="2" spans="1:5" ht="12.75" customHeight="1">
      <c r="A2" s="138" t="s">
        <v>324</v>
      </c>
      <c r="B2" s="139"/>
      <c r="C2" s="5"/>
      <c r="D2" s="5"/>
      <c r="E2" s="5"/>
    </row>
    <row r="3" ht="12.75" customHeight="1" thickBot="1"/>
    <row r="4" spans="1:5" ht="32.25" customHeight="1">
      <c r="A4" s="129" t="s">
        <v>289</v>
      </c>
      <c r="B4" s="130" t="s">
        <v>290</v>
      </c>
      <c r="C4" s="130" t="s">
        <v>293</v>
      </c>
      <c r="D4" s="137" t="s">
        <v>316</v>
      </c>
      <c r="E4" s="131" t="s">
        <v>298</v>
      </c>
    </row>
    <row r="5" spans="1:5" ht="51">
      <c r="A5" s="134" t="s">
        <v>296</v>
      </c>
      <c r="B5" s="134" t="s">
        <v>319</v>
      </c>
      <c r="C5" s="73">
        <v>16</v>
      </c>
      <c r="D5" s="73" t="s">
        <v>317</v>
      </c>
      <c r="E5" s="79" t="s">
        <v>299</v>
      </c>
    </row>
    <row r="6" spans="1:5" ht="12.75">
      <c r="A6" s="134" t="s">
        <v>331</v>
      </c>
      <c r="B6" s="134" t="s">
        <v>332</v>
      </c>
      <c r="C6" s="73"/>
      <c r="D6" s="73"/>
      <c r="E6" s="79"/>
    </row>
    <row r="7" spans="1:5" ht="37.5" customHeight="1">
      <c r="A7" s="134" t="s">
        <v>295</v>
      </c>
      <c r="B7" s="134" t="s">
        <v>320</v>
      </c>
      <c r="C7" s="74">
        <v>56</v>
      </c>
      <c r="D7" s="73" t="s">
        <v>318</v>
      </c>
      <c r="E7" s="79">
        <v>9</v>
      </c>
    </row>
    <row r="8" spans="1:5" ht="38.25">
      <c r="A8" s="135" t="s">
        <v>297</v>
      </c>
      <c r="B8" s="136" t="s">
        <v>321</v>
      </c>
      <c r="C8" s="73">
        <v>74</v>
      </c>
      <c r="D8" s="73" t="s">
        <v>325</v>
      </c>
      <c r="E8" s="79"/>
    </row>
    <row r="9" spans="1:5" ht="29.25" customHeight="1">
      <c r="A9" s="132" t="s">
        <v>300</v>
      </c>
      <c r="B9" s="132" t="s">
        <v>322</v>
      </c>
      <c r="C9" s="73">
        <v>64</v>
      </c>
      <c r="D9" s="73" t="s">
        <v>330</v>
      </c>
      <c r="E9" s="79">
        <v>8</v>
      </c>
    </row>
    <row r="10" spans="1:5" ht="18" customHeight="1">
      <c r="A10" s="47" t="s">
        <v>302</v>
      </c>
      <c r="B10" s="47" t="s">
        <v>306</v>
      </c>
      <c r="C10" s="74" t="s">
        <v>309</v>
      </c>
      <c r="D10" s="74"/>
      <c r="E10" s="79"/>
    </row>
    <row r="11" spans="1:5" ht="13.5" customHeight="1">
      <c r="A11" s="47" t="s">
        <v>303</v>
      </c>
      <c r="B11" s="47" t="s">
        <v>307</v>
      </c>
      <c r="C11" s="74" t="s">
        <v>309</v>
      </c>
      <c r="D11" s="74"/>
      <c r="E11" s="79"/>
    </row>
    <row r="12" spans="1:5" ht="12.75" customHeight="1">
      <c r="A12" s="47" t="s">
        <v>305</v>
      </c>
      <c r="B12" s="47" t="s">
        <v>327</v>
      </c>
      <c r="C12" s="74" t="s">
        <v>309</v>
      </c>
      <c r="D12" s="74"/>
      <c r="E12" s="79"/>
    </row>
    <row r="13" spans="1:5" ht="15" customHeight="1">
      <c r="A13" s="47" t="s">
        <v>304</v>
      </c>
      <c r="B13" s="47" t="s">
        <v>308</v>
      </c>
      <c r="C13" s="74" t="s">
        <v>309</v>
      </c>
      <c r="D13" s="74"/>
      <c r="E13" s="79"/>
    </row>
    <row r="14" spans="1:5" ht="15" customHeight="1">
      <c r="A14" s="132" t="s">
        <v>301</v>
      </c>
      <c r="B14" s="47" t="s">
        <v>312</v>
      </c>
      <c r="C14" s="73" t="s">
        <v>311</v>
      </c>
      <c r="D14" s="73"/>
      <c r="E14" s="133"/>
    </row>
    <row r="15" spans="1:5" ht="15" customHeight="1">
      <c r="A15" s="132" t="s">
        <v>328</v>
      </c>
      <c r="B15" s="47" t="s">
        <v>329</v>
      </c>
      <c r="C15" s="73" t="s">
        <v>311</v>
      </c>
      <c r="D15" s="73"/>
      <c r="E15" s="79"/>
    </row>
    <row r="16" spans="1:5" ht="12.75">
      <c r="A16" s="132" t="s">
        <v>310</v>
      </c>
      <c r="B16" s="47" t="s">
        <v>313</v>
      </c>
      <c r="C16" s="73" t="s">
        <v>311</v>
      </c>
      <c r="D16" s="73"/>
      <c r="E16" s="79"/>
    </row>
    <row r="17" spans="1:5" ht="12.75">
      <c r="A17" s="132" t="s">
        <v>314</v>
      </c>
      <c r="B17" s="47" t="s">
        <v>315</v>
      </c>
      <c r="C17" s="73" t="s">
        <v>311</v>
      </c>
      <c r="D17" s="73"/>
      <c r="E17" s="79"/>
    </row>
    <row r="18" ht="12.75" customHeight="1">
      <c r="E18" s="44"/>
    </row>
    <row r="19" ht="12.75" customHeight="1">
      <c r="A19" s="1" t="s">
        <v>291</v>
      </c>
    </row>
    <row r="20" ht="12.75" customHeight="1">
      <c r="A20" s="1" t="s">
        <v>294</v>
      </c>
    </row>
    <row r="21" ht="12.75" customHeight="1">
      <c r="A21" s="1" t="s">
        <v>292</v>
      </c>
    </row>
    <row r="24" ht="12.75" customHeight="1">
      <c r="A24" s="12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Krystyna Nováková</cp:lastModifiedBy>
  <cp:lastPrinted>2017-05-23T11:59:13Z</cp:lastPrinted>
  <dcterms:created xsi:type="dcterms:W3CDTF">2014-10-14T12:07:38Z</dcterms:created>
  <dcterms:modified xsi:type="dcterms:W3CDTF">2019-06-04T11:08:51Z</dcterms:modified>
  <cp:category/>
  <cp:version/>
  <cp:contentType/>
  <cp:contentStatus/>
</cp:coreProperties>
</file>